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089A35CD-1488-4FEB-98B0-A3D1F4636AFE}" xr6:coauthVersionLast="47" xr6:coauthVersionMax="47" xr10:uidLastSave="{00000000-0000-0000-0000-000000000000}"/>
  <bookViews>
    <workbookView xWindow="-120" yWindow="-120" windowWidth="29040" windowHeight="15840" tabRatio="887" firstSheet="2" activeTab="2" xr2:uid="{62824831-04B7-4EFE-9C0A-03974A697B42}"/>
  </bookViews>
  <sheets>
    <sheet name="БП тарифы АПП (7)" sheetId="11" state="hidden" r:id="rId1"/>
    <sheet name="БП тарифы АПП (3)" sheetId="1" state="hidden" r:id="rId2"/>
    <sheet name="Тарифы дисп. и ПО взр" sheetId="3" r:id="rId3"/>
    <sheet name="Тарифы дисп.и ПО дети (3)" sheetId="4" state="hidden" r:id="rId4"/>
    <sheet name="Дисп.взр.нас.репрод.возр. (4)" sheetId="9" state="hidden" r:id="rId5"/>
    <sheet name="Дисп.взр.нас.репрод.возр. (3)" sheetId="10" state="hidden" r:id="rId6"/>
    <sheet name="Тарифы углуб.дисп. (3)" sheetId="5" state="hidden" r:id="rId7"/>
    <sheet name="Мед. реабилитация" sheetId="6" state="hidden" r:id="rId8"/>
    <sheet name="Школа сах.диаб." sheetId="8" state="hidden" r:id="rId9"/>
    <sheet name="СБ тарифы АПП" sheetId="2" state="hidden" r:id="rId10"/>
  </sheets>
  <definedNames>
    <definedName name="_xlnm._FilterDatabase" localSheetId="1" hidden="1">'БП тарифы АПП (3)'!$A$10:$J$80</definedName>
    <definedName name="_xlnm._FilterDatabase" localSheetId="0" hidden="1">'БП тарифы АПП (7)'!$A$10:$J$81</definedName>
    <definedName name="_xlnm._FilterDatabase" localSheetId="4" hidden="1">'Дисп.взр.нас.репрод.возр. (4)'!$A$4:$E$42</definedName>
    <definedName name="_xlnm.Print_Titles" localSheetId="1">'БП тарифы АПП (3)'!$8:$10</definedName>
    <definedName name="_xlnm.Print_Titles" localSheetId="0">'БП тарифы АПП (7)'!$8:$10</definedName>
    <definedName name="_xlnm.Print_Area" localSheetId="1">'БП тарифы АПП (3)'!$A$1:$J$80</definedName>
    <definedName name="_xlnm.Print_Area" localSheetId="0">'БП тарифы АПП (7)'!$A$1:$J$81</definedName>
    <definedName name="_xlnm.Print_Area" localSheetId="5">'Дисп.взр.нас.репрод.возр. (3)'!$A$1:$E$32</definedName>
    <definedName name="_xlnm.Print_Area" localSheetId="4">'Дисп.взр.нас.репрод.возр. (4)'!$A$1:$E$43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E23" i="10"/>
  <c r="E14" i="10"/>
  <c r="D8" i="8" l="1"/>
  <c r="D7" i="8"/>
  <c r="D6" i="8"/>
</calcChain>
</file>

<file path=xl/sharedStrings.xml><?xml version="1.0" encoding="utf-8"?>
<sst xmlns="http://schemas.openxmlformats.org/spreadsheetml/2006/main" count="553" uniqueCount="342">
  <si>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</si>
  <si>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</si>
  <si>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</si>
  <si>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</si>
  <si>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</si>
  <si>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</si>
  <si>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</si>
  <si>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</si>
  <si>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</si>
  <si>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</si>
  <si>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</si>
  <si>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</si>
  <si>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</si>
  <si>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</si>
  <si>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</si>
  <si>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</si>
  <si>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</si>
  <si>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</si>
  <si>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</si>
  <si>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</si>
  <si>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</si>
  <si>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</si>
  <si>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</si>
  <si>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</si>
  <si>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</si>
  <si>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</si>
  <si>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</si>
  <si>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</si>
  <si>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</si>
  <si>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</si>
  <si>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</si>
  <si>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</si>
  <si>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</si>
  <si>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</si>
  <si>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</si>
  <si>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</si>
  <si>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</si>
  <si>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</si>
  <si>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</si>
  <si>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</si>
  <si>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</si>
  <si>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</si>
  <si>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</si>
  <si>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</si>
  <si>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</si>
  <si>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</si>
  <si>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</si>
  <si>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</si>
  <si>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</si>
  <si>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</si>
  <si>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</si>
  <si>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</si>
  <si>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</si>
  <si>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</si>
  <si>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</si>
  <si>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</si>
  <si>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</si>
  <si>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</si>
  <si>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</si>
  <si>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</si>
  <si>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</si>
  <si>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</si>
  <si>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</si>
  <si>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</si>
  <si>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</si>
  <si>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</si>
  <si>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</si>
  <si>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</si>
  <si>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</si>
  <si>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</si>
  <si>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</si>
  <si>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</si>
  <si>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</si>
  <si>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</si>
  <si>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</si>
  <si>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</si>
  <si>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</si>
  <si>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</si>
  <si>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</si>
  <si>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</si>
  <si>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</si>
  <si>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</si>
  <si>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</si>
  <si>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</si>
  <si>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</si>
  <si>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</si>
  <si>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</si>
  <si>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</si>
  <si>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 xml:space="preserve">Посещения с профилактическими и иными целями 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</si>
  <si>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</si>
  <si>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</si>
  <si>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</si>
  <si>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</si>
  <si>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</si>
  <si>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</si>
  <si>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</si>
  <si>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</si>
  <si>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</si>
  <si>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</si>
  <si>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</si>
  <si>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</si>
  <si>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</si>
  <si>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</si>
  <si>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</si>
  <si>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</si>
  <si>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>Тарифы на диспансеризацию  взрослого населения *</t>
  </si>
  <si>
    <t>Пол</t>
  </si>
  <si>
    <t>Стоимость, руб.</t>
  </si>
  <si>
    <t>м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</si>
  <si>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</si>
  <si>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</si>
  <si>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</si>
  <si>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</si>
  <si>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</si>
  <si>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</si>
  <si>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</si>
  <si>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</si>
  <si>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</si>
  <si>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ж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</si>
  <si>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</si>
  <si>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</si>
  <si>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</si>
  <si>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</si>
  <si>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</si>
  <si>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</si>
  <si>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Тарифы на профилактические медицинские осмотры взрослого населения *</t>
  </si>
  <si>
    <t>18,20,22,24,26,28,30,32,34</t>
  </si>
  <si>
    <t>19,21,23,25,27,29,31,33</t>
  </si>
  <si>
    <t>35,37,39,41,43,45,47,49,51,53,55,57,59,61,63,65,67,69,71,73,75,77,79,81,83,85,87,89,91,93,95,97,99</t>
  </si>
  <si>
    <t>36,38,40,42,44,46,48,50,52,54,56,58,60,62,64,66,68,70,72,74,76,78,80,82,84,86,88,90,92,94,96,98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</si>
  <si>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</si>
  <si>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</si>
  <si>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</si>
  <si>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</si>
  <si>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</si>
  <si>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диспансеризацию детей-сирот</t>
  </si>
  <si>
    <t>1,2,3,4 года</t>
  </si>
  <si>
    <t>5,6 лет</t>
  </si>
  <si>
    <t>7,8,9,10,11,12,13,14 лет</t>
  </si>
  <si>
    <t>15,16,17 лет</t>
  </si>
  <si>
    <t>д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</si>
  <si>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</si>
  <si>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</si>
  <si>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</si>
  <si>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</si>
  <si>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</si>
  <si>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</si>
  <si>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</si>
  <si>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</si>
  <si>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</si>
  <si>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</si>
  <si>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</si>
  <si>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</si>
  <si>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</si>
  <si>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</si>
  <si>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</si>
  <si>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</si>
  <si>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Способ оплаты</t>
  </si>
  <si>
    <t>Исследования и медицинские вмешательства в рамках углубленной диспансеризации</t>
  </si>
  <si>
    <t>Стоимость, 
руб.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</si>
  <si>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</si>
  <si>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</si>
  <si>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</si>
  <si>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</si>
  <si>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</si>
  <si>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прием (осмотр) врачом-терапевтом (участковым терапевтом, врачом общей практики)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</si>
  <si>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</si>
  <si>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</si>
  <si>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</si>
  <si>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проведение рентгенографии органов грудной клетки (если не выполнялась ранее в течение года)</t>
  </si>
  <si>
    <t>II этап углубленной диспансеризации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</si>
  <si>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</si>
  <si>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</si>
  <si>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</si>
  <si>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руб.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</si>
  <si>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</si>
  <si>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</si>
  <si>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</si>
  <si>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</si>
  <si>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</si>
  <si>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</si>
  <si>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</si>
  <si>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</si>
  <si>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</si>
  <si>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</si>
  <si>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</si>
  <si>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</si>
  <si>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</si>
  <si>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</si>
  <si>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</si>
  <si>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</si>
  <si>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</si>
  <si>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</si>
  <si>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</si>
  <si>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</si>
  <si>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</si>
  <si>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</si>
  <si>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</si>
  <si>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</si>
  <si>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</si>
  <si>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</si>
  <si>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</si>
  <si>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</si>
  <si>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</si>
  <si>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</si>
  <si>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</si>
  <si>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</si>
  <si>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Возрастная, нозологическая категория пациентов</t>
  </si>
  <si>
    <t xml:space="preserve">Содержание образовательной программы </t>
  </si>
  <si>
    <t>комплексное посещение, средние медицинские работники</t>
  </si>
  <si>
    <t>комплексное посещение, врачебный прием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</si>
  <si>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</si>
  <si>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</si>
  <si>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</si>
  <si>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</si>
  <si>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</si>
  <si>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</si>
  <si>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</si>
  <si>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</si>
  <si>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</si>
  <si>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</si>
  <si>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 xml:space="preserve">Тарифы *  на оплату медицинской помощи в амбулаторных условиях, «Школа сахарного диабета» на 2024 год  </t>
  </si>
  <si>
    <t>Разовые посещения в связи с заболеванием 
(в т.ч. консультативный прием)</t>
  </si>
  <si>
    <t>комплексное посещение</t>
  </si>
  <si>
    <t>Тарифы на оплату медицинской помощи в амбулаторных условиях, профиль "медицинская реабилитация", комплексные посещения на 2024 год</t>
  </si>
  <si>
    <t>При неполном курсе применяется тариф с понижающим коэффициентом  (К=0,55)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</si>
  <si>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</si>
  <si>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</si>
  <si>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</si>
  <si>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</si>
  <si>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</si>
  <si>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</si>
  <si>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Пальпация молочных желез</t>
  </si>
  <si>
    <t xml:space="preserve">Осмотр шейки матки в зеркалах с забором материала на исследование </t>
  </si>
  <si>
    <t xml:space="preserve">Микроскопическое исследование влагалищных мазков </t>
  </si>
  <si>
    <t>Цитологическое исследование мазка с поверхности шейки матки</t>
  </si>
  <si>
    <t xml:space="preserve">Цитологическое исследование микропрепарата  цервикального   канала </t>
  </si>
  <si>
    <t>Второй этап диспансеризации (женщины)</t>
  </si>
  <si>
    <t>Ультразвуковое исследование матки и придатков трансабдоминальное</t>
  </si>
  <si>
    <t>Ультразвуковое исследование матки и придатков трансвагинальное</t>
  </si>
  <si>
    <t>Ультразвуковое исследование молочных желез</t>
  </si>
  <si>
    <t>Второй этап диспансеризации (мужчины)</t>
  </si>
  <si>
    <t>Спермограмма</t>
  </si>
  <si>
    <t xml:space="preserve">Ультразвуковое исследование  органов мошонки </t>
  </si>
  <si>
    <t xml:space="preserve">Ультразвуковое исследование предстательной железы </t>
  </si>
  <si>
    <t>Ультразвуковое исследование предстательной железы трансректальное</t>
  </si>
  <si>
    <t>Медицинская психология</t>
  </si>
  <si>
    <t>Онкология, уровень 4</t>
  </si>
  <si>
    <t>от 24 января 2024 года</t>
  </si>
  <si>
    <t xml:space="preserve">2. Тариф на оплату медицинской помощи в амбулаторных условиях, не установленных базовой Программой ОМС 
(сверхбазовая Программа ОМС)  
</t>
  </si>
  <si>
    <r>
      <t>Тарифы на профилактический медицинский осмотр несовершеннолетних</t>
    </r>
    <r>
      <rPr>
        <sz val="14"/>
        <color rgb="FFFF0000"/>
        <rFont val="Times New Roman"/>
        <family val="1"/>
        <charset val="204"/>
      </rPr>
      <t>*</t>
    </r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</si>
  <si>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</si>
  <si>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r>
      <rPr>
        <b/>
        <sz val="11"/>
        <rFont val="Times New Roman"/>
        <family val="1"/>
        <charset val="204"/>
      </rPr>
      <t>с дополнениями и изменениями  от 29.02.2024 г.</t>
    </r>
    <r>
      <rPr>
        <b/>
        <sz val="11"/>
        <color rgb="FFFF0000"/>
        <rFont val="Times New Roman"/>
        <family val="1"/>
        <charset val="204"/>
      </rPr>
      <t>, 29.03.2024 г.</t>
    </r>
  </si>
  <si>
    <r>
      <t xml:space="preserve">Диспансерное наблюдение* </t>
    </r>
    <r>
      <rPr>
        <sz val="12"/>
        <color rgb="FFFF0000"/>
        <rFont val="Times New Roman"/>
        <family val="1"/>
        <charset val="204"/>
      </rPr>
      <t>(комплексное посещение)</t>
    </r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</si>
  <si>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(18-29 лет)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</si>
  <si>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(30-49 лет)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</si>
  <si>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 (все возрастные категории)</t>
  </si>
  <si>
    <t>Прием(осмотр,консультация) врачом акушером -гинекологом</t>
  </si>
  <si>
    <t xml:space="preserve"> 1.1</t>
  </si>
  <si>
    <t xml:space="preserve">Визуальный осмотр наружных половых органов </t>
  </si>
  <si>
    <t>Бимануальное влагалищное обследование</t>
  </si>
  <si>
    <t xml:space="preserve"> 1.2</t>
  </si>
  <si>
    <t>Визуальное исследование молочных желез</t>
  </si>
  <si>
    <t xml:space="preserve">Определение концентрации водородных ионов (рН) отделяемого слизистой оболочки влагалища </t>
  </si>
  <si>
    <t xml:space="preserve"> 5.2</t>
  </si>
  <si>
    <t xml:space="preserve"> 5.1</t>
  </si>
  <si>
    <t>Жидкостное цитологическое исследование микропрепарата шейки матки</t>
  </si>
  <si>
    <t>Ср.тариф 2 этапа (ж)</t>
  </si>
  <si>
    <t>Ср.тариф 2 этапа (м)</t>
  </si>
  <si>
    <t>Ср.тариф 1 этапа (ж)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</si>
  <si>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</si>
  <si>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</si>
  <si>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</si>
  <si>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</si>
  <si>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</si>
  <si>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</si>
  <si>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</si>
  <si>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</si>
  <si>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</si>
  <si>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</si>
  <si>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 xml:space="preserve">Диспансеризация взрослого населения репродуктивного возраста*
</t>
  </si>
  <si>
    <t>B01.001.001</t>
  </si>
  <si>
    <t>A01.20.002</t>
  </si>
  <si>
    <t>A02.20.001</t>
  </si>
  <si>
    <t>A01.20.003</t>
  </si>
  <si>
    <t>A01.20.005</t>
  </si>
  <si>
    <t>A01.20.006</t>
  </si>
  <si>
    <t>A12.20.001</t>
  </si>
  <si>
    <t>A09.20.011</t>
  </si>
  <si>
    <t>A08.20.017</t>
  </si>
  <si>
    <t>A08.20.017.001</t>
  </si>
  <si>
    <t>A08.20.017.002</t>
  </si>
  <si>
    <t>A26.20.034.001</t>
  </si>
  <si>
    <t>A26.20.009.002</t>
  </si>
  <si>
    <t>A04.20.001</t>
  </si>
  <si>
    <t>A04.20.001.001</t>
  </si>
  <si>
    <t>A04.20.002</t>
  </si>
  <si>
    <t>B01.001.002</t>
  </si>
  <si>
    <t>B03.053.002</t>
  </si>
  <si>
    <t>A26.21.036.001</t>
  </si>
  <si>
    <t>A04.28.003</t>
  </si>
  <si>
    <t>A04.21.001</t>
  </si>
  <si>
    <t>A04.21.001.001</t>
  </si>
  <si>
    <r>
      <t>Диспансеризация взрослого населения репродуктивного возраста</t>
    </r>
    <r>
      <rPr>
        <b/>
        <sz val="11"/>
        <color rgb="FFFF0000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
</t>
    </r>
  </si>
  <si>
    <t>Осмотр (консультация) врачом акушером -гинекологом</t>
  </si>
  <si>
    <t>В04.001.002</t>
  </si>
  <si>
    <t>А01.20.006</t>
  </si>
  <si>
    <t>А02.20.001</t>
  </si>
  <si>
    <t>А12.20.001</t>
  </si>
  <si>
    <t>А08.20.017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</si>
  <si>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</si>
  <si>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</si>
  <si>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</si>
  <si>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</si>
  <si>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</si>
  <si>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А04.20.001</t>
  </si>
  <si>
    <t>А04.20.001.001</t>
  </si>
  <si>
    <t>А04.20.002</t>
  </si>
  <si>
    <t>Повторный осмотр  врачом акушером-гинекологом</t>
  </si>
  <si>
    <t>Итого</t>
  </si>
  <si>
    <t>В03.053.002</t>
  </si>
  <si>
    <t>А26.21.036.001</t>
  </si>
  <si>
    <t>А04.28.003</t>
  </si>
  <si>
    <t>А04.21.001</t>
  </si>
  <si>
    <t>А04.21.001.001</t>
  </si>
  <si>
    <t xml:space="preserve">Повторный осмотр (консультация) врачом - урологом  или врачом-хирургом </t>
  </si>
  <si>
    <t>(уролог) хирург</t>
  </si>
  <si>
    <t xml:space="preserve">Прием (осмотр, консультация) врачом - урологом или врачом-хирургом </t>
  </si>
  <si>
    <t>Прием (осмотр, консультация) врачом акушером-гинекологом повторный</t>
  </si>
  <si>
    <t>Прием (осмотр, консультация) врачом-урологом или врачом-хирургом повторный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</si>
  <si>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(1 раз в 5 лет в возрасте 30,35,40,45 лет)</t>
  </si>
  <si>
    <t>(с дополнениями и изменениями от 29.02.,29.03., 26.04.2024 г.)</t>
  </si>
  <si>
    <r>
      <t>Тариф стоимости при проведении углубленной диспансеризации на 2024 год</t>
    </r>
    <r>
      <rPr>
        <sz val="14"/>
        <color rgb="FFFF0000"/>
        <rFont val="Times New Roman"/>
        <family val="1"/>
        <charset val="204"/>
      </rPr>
      <t>*</t>
    </r>
  </si>
  <si>
    <t>Диспансерное наблюдение* (комплексное посещение)</t>
  </si>
  <si>
    <t>Медицинская психология, доабортное консультирование</t>
  </si>
  <si>
    <r>
      <t>Возраст</t>
    </r>
    <r>
      <rPr>
        <sz val="12"/>
        <color rgb="FFC00000"/>
        <rFont val="Times New Roman"/>
        <family val="1"/>
        <charset val="204"/>
      </rPr>
      <t>**</t>
    </r>
  </si>
  <si>
    <t>**</t>
  </si>
  <si>
    <r>
      <rPr>
        <sz val="11"/>
        <rFont val="Times New Roman"/>
        <family val="1"/>
        <charset val="204"/>
      </rPr>
      <t>(с дополнениями и изменениями  от 29.02., 29.03., 29.07.2024г.</t>
    </r>
    <r>
      <rPr>
        <b/>
        <sz val="11"/>
        <rFont val="Times New Roman"/>
        <family val="1"/>
        <charset val="204"/>
      </rPr>
      <t xml:space="preserve">, </t>
    </r>
    <r>
      <rPr>
        <b/>
        <sz val="11"/>
        <color rgb="FFFF0000"/>
        <rFont val="Times New Roman"/>
        <family val="1"/>
        <charset val="204"/>
      </rPr>
      <t>29.08.2024 г.</t>
    </r>
    <r>
      <rPr>
        <sz val="11"/>
        <rFont val="Times New Roman"/>
        <family val="1"/>
        <charset val="204"/>
      </rPr>
      <t>)</t>
    </r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</si>
  <si>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</si>
  <si>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к Выписке из Протокола заседания № 8</t>
  </si>
  <si>
    <t>Комиссии от 29.08.2024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</si>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</sst>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29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 wrapText="1"/>
    </xf>
    <xf numFmtId="4" fontId="17" fillId="0" borderId="2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164" fontId="16" fillId="0" borderId="14" xfId="2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9" fontId="5" fillId="0" borderId="31" xfId="3" applyNumberFormat="1" applyFont="1" applyBorder="1" applyAlignment="1">
      <alignment horizontal="center" vertical="center" wrapText="1"/>
    </xf>
    <xf numFmtId="165" fontId="5" fillId="0" borderId="11" xfId="3" applyNumberFormat="1" applyFont="1" applyBorder="1" applyAlignment="1">
      <alignment vertical="center"/>
    </xf>
    <xf numFmtId="49" fontId="5" fillId="0" borderId="32" xfId="3" applyNumberFormat="1" applyFont="1" applyBorder="1" applyAlignment="1">
      <alignment horizontal="center" vertical="center" wrapText="1"/>
    </xf>
    <xf numFmtId="165" fontId="5" fillId="0" borderId="13" xfId="3" applyNumberFormat="1" applyFont="1" applyBorder="1" applyAlignment="1">
      <alignment vertical="center"/>
    </xf>
    <xf numFmtId="49" fontId="5" fillId="0" borderId="33" xfId="3" applyNumberFormat="1" applyFont="1" applyBorder="1" applyAlignment="1">
      <alignment horizontal="center" vertical="center" wrapText="1"/>
    </xf>
    <xf numFmtId="165" fontId="5" fillId="0" borderId="17" xfId="3" applyNumberFormat="1" applyFont="1" applyBorder="1" applyAlignment="1">
      <alignment vertical="center"/>
    </xf>
    <xf numFmtId="0" fontId="1" fillId="0" borderId="19" xfId="3" applyFont="1" applyBorder="1" applyAlignment="1">
      <alignment horizontal="center" vertical="center" wrapText="1"/>
    </xf>
    <xf numFmtId="49" fontId="5" fillId="0" borderId="20" xfId="3" applyNumberFormat="1" applyFont="1" applyBorder="1" applyAlignment="1">
      <alignment horizontal="center" vertical="center" wrapText="1"/>
    </xf>
    <xf numFmtId="165" fontId="17" fillId="0" borderId="27" xfId="3" applyNumberFormat="1" applyFont="1" applyBorder="1" applyAlignment="1">
      <alignment vertical="center"/>
    </xf>
    <xf numFmtId="49" fontId="5" fillId="0" borderId="35" xfId="3" applyNumberFormat="1" applyFont="1" applyBorder="1" applyAlignment="1">
      <alignment horizontal="center" vertical="center" wrapText="1"/>
    </xf>
    <xf numFmtId="165" fontId="5" fillId="0" borderId="36" xfId="3" applyNumberFormat="1" applyFont="1" applyBorder="1" applyAlignment="1">
      <alignment vertical="center"/>
    </xf>
    <xf numFmtId="49" fontId="5" fillId="0" borderId="38" xfId="3" applyNumberFormat="1" applyFont="1" applyBorder="1" applyAlignment="1">
      <alignment horizontal="center" vertical="center" wrapText="1"/>
    </xf>
    <xf numFmtId="165" fontId="5" fillId="0" borderId="39" xfId="3" applyNumberFormat="1" applyFont="1" applyBorder="1" applyAlignment="1">
      <alignment vertical="center"/>
    </xf>
    <xf numFmtId="165" fontId="5" fillId="0" borderId="38" xfId="3" applyNumberFormat="1" applyFont="1" applyBorder="1" applyAlignment="1">
      <alignment horizontal="center" vertical="center" wrapText="1"/>
    </xf>
    <xf numFmtId="165" fontId="5" fillId="0" borderId="41" xfId="3" applyNumberFormat="1" applyFont="1" applyBorder="1" applyAlignment="1">
      <alignment horizontal="center" vertical="center" wrapText="1"/>
    </xf>
    <xf numFmtId="165" fontId="5" fillId="0" borderId="42" xfId="3" applyNumberFormat="1" applyFont="1" applyBorder="1" applyAlignment="1">
      <alignment vertical="center"/>
    </xf>
    <xf numFmtId="0" fontId="1" fillId="0" borderId="23" xfId="3" applyFont="1" applyBorder="1" applyAlignment="1">
      <alignment horizontal="center" vertical="center" wrapText="1"/>
    </xf>
    <xf numFmtId="165" fontId="5" fillId="0" borderId="24" xfId="3" applyNumberFormat="1" applyFont="1" applyBorder="1" applyAlignment="1">
      <alignment horizontal="center" vertical="center" wrapText="1"/>
    </xf>
    <xf numFmtId="165" fontId="17" fillId="0" borderId="43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4" fontId="1" fillId="0" borderId="1" xfId="4" applyNumberFormat="1" applyFont="1" applyBorder="1" applyAlignment="1">
      <alignment horizontal="center" vertical="center"/>
    </xf>
    <xf numFmtId="4" fontId="1" fillId="0" borderId="1" xfId="4" applyNumberFormat="1" applyFont="1" applyFill="1" applyBorder="1" applyAlignment="1">
      <alignment horizontal="center" vertical="center"/>
    </xf>
    <xf numFmtId="43" fontId="0" fillId="0" borderId="0" xfId="4" applyFont="1" applyAlignment="1">
      <alignment vertical="center"/>
    </xf>
    <xf numFmtId="43" fontId="1" fillId="0" borderId="0" xfId="4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5" fillId="0" borderId="45" xfId="3" applyNumberFormat="1" applyFont="1" applyBorder="1" applyAlignment="1">
      <alignment horizontal="center" vertical="center" wrapText="1"/>
    </xf>
    <xf numFmtId="165" fontId="5" fillId="0" borderId="46" xfId="3" applyNumberFormat="1" applyFont="1" applyBorder="1" applyAlignment="1">
      <alignment vertical="center"/>
    </xf>
    <xf numFmtId="0" fontId="10" fillId="0" borderId="40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65" fontId="10" fillId="0" borderId="41" xfId="3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49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/>
    </xf>
    <xf numFmtId="0" fontId="21" fillId="0" borderId="4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/>
    <xf numFmtId="0" fontId="24" fillId="0" borderId="4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1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21" fillId="0" borderId="9" xfId="0" applyFont="1" applyBorder="1" applyAlignment="1">
      <alignment vertical="center"/>
    </xf>
    <xf numFmtId="0" fontId="21" fillId="0" borderId="0" xfId="0" applyFont="1" applyAlignment="1">
      <alignment horizontal="center" vertical="top"/>
    </xf>
    <xf numFmtId="0" fontId="3" fillId="0" borderId="44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/>
    <xf numFmtId="2" fontId="2" fillId="0" borderId="1" xfId="0" applyNumberFormat="1" applyFont="1" applyBorder="1"/>
    <xf numFmtId="0" fontId="29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0" fillId="0" borderId="44" xfId="0" applyFont="1" applyBorder="1" applyAlignment="1">
      <alignment horizontal="left" vertical="top"/>
    </xf>
    <xf numFmtId="4" fontId="20" fillId="0" borderId="50" xfId="0" applyNumberFormat="1" applyFont="1" applyBorder="1"/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0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48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37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top"/>
    </xf>
    <xf numFmtId="0" fontId="20" fillId="0" borderId="0" xfId="0" applyFont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center"/>
    </xf>
    <xf numFmtId="0" fontId="10" fillId="0" borderId="44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6E098-9DE8-44D8-861D-B042A89A862E}">
  <dimension ref="A1:L82"/>
  <sheetViews>
    <sheetView zoomScaleNormal="100" workbookViewId="0">
      <pane xSplit="2" ySplit="10" topLeftCell="C11" activePane="bottomRight" state="frozen"/>
      <selection activeCell="J1" sqref="J1:J4"/>
      <selection pane="topRight" activeCell="J1" sqref="J1:J4"/>
      <selection pane="bottomLeft" activeCell="J1" sqref="J1:J4"/>
      <selection pane="bottomRight" activeCell="J1" sqref="J1:J4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248</v>
      </c>
    </row>
    <row r="5" spans="1:10" ht="30" customHeight="1" x14ac:dyDescent="0.25">
      <c r="A5" s="230" t="s">
        <v>83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.75" customHeight="1" x14ac:dyDescent="0.25">
      <c r="A6" s="231" t="s">
        <v>337</v>
      </c>
      <c r="B6" s="231"/>
      <c r="C6" s="231"/>
      <c r="D6" s="231"/>
      <c r="E6" s="231"/>
      <c r="F6" s="231"/>
      <c r="G6" s="231"/>
      <c r="H6" s="231"/>
      <c r="I6" s="231"/>
      <c r="J6" s="231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232" t="s">
        <v>4</v>
      </c>
      <c r="B8" s="227" t="s">
        <v>5</v>
      </c>
      <c r="C8" s="233" t="s">
        <v>6</v>
      </c>
      <c r="D8" s="234" t="s">
        <v>7</v>
      </c>
      <c r="E8" s="235"/>
      <c r="F8" s="235"/>
      <c r="G8" s="235"/>
      <c r="H8" s="236"/>
      <c r="I8" s="240" t="s">
        <v>333</v>
      </c>
      <c r="J8" s="233" t="s">
        <v>8</v>
      </c>
    </row>
    <row r="9" spans="1:10" ht="18.75" customHeight="1" x14ac:dyDescent="0.25">
      <c r="A9" s="232"/>
      <c r="B9" s="227"/>
      <c r="C9" s="233"/>
      <c r="D9" s="237"/>
      <c r="E9" s="238"/>
      <c r="F9" s="238"/>
      <c r="G9" s="238"/>
      <c r="H9" s="239"/>
      <c r="I9" s="240"/>
      <c r="J9" s="233"/>
    </row>
    <row r="10" spans="1:10" ht="150" customHeight="1" x14ac:dyDescent="0.25">
      <c r="A10" s="232"/>
      <c r="B10" s="227"/>
      <c r="C10" s="233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240"/>
      <c r="J10" s="233"/>
    </row>
    <row r="11" spans="1:10" x14ac:dyDescent="0.25">
      <c r="A11" s="226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226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226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226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226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226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226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226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226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226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226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226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226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226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226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226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226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226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226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223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225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226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226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223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228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228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228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228"/>
      <c r="B40" s="10" t="s">
        <v>247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229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226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226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226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226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226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226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226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226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226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226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223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224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224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226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226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226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226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226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226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226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226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226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226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226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226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226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226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227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227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29">
        <v>28</v>
      </c>
      <c r="B73" s="10" t="s">
        <v>246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s="14" customFormat="1" ht="31.5" customHeight="1" x14ac:dyDescent="0.25">
      <c r="A74" s="218">
        <v>29</v>
      </c>
      <c r="B74" s="12" t="s">
        <v>334</v>
      </c>
      <c r="C74" s="13"/>
      <c r="D74" s="13"/>
      <c r="E74" s="217"/>
      <c r="F74" s="13">
        <v>399.74</v>
      </c>
      <c r="G74" s="11"/>
      <c r="H74" s="11"/>
      <c r="I74" s="11"/>
      <c r="J74" s="136"/>
      <c r="L74" s="26"/>
    </row>
    <row r="75" spans="1:12" ht="31.5" x14ac:dyDescent="0.25">
      <c r="A75" s="223">
        <v>30</v>
      </c>
      <c r="B75" s="10" t="s">
        <v>75</v>
      </c>
      <c r="C75" s="17"/>
      <c r="D75" s="17"/>
      <c r="E75" s="17"/>
      <c r="F75" s="17"/>
      <c r="G75" s="17"/>
      <c r="H75" s="17"/>
      <c r="I75" s="17"/>
      <c r="J75" s="18"/>
    </row>
    <row r="76" spans="1:12" x14ac:dyDescent="0.25">
      <c r="A76" s="224"/>
      <c r="B76" s="10" t="s">
        <v>76</v>
      </c>
      <c r="C76" s="17"/>
      <c r="D76" s="17"/>
      <c r="E76" s="17"/>
      <c r="F76" s="17"/>
      <c r="G76" s="17"/>
      <c r="H76" s="17"/>
      <c r="I76" s="17"/>
      <c r="J76" s="83">
        <v>723.21</v>
      </c>
    </row>
    <row r="77" spans="1:12" x14ac:dyDescent="0.25">
      <c r="A77" s="225"/>
      <c r="B77" s="10" t="s">
        <v>77</v>
      </c>
      <c r="C77" s="17"/>
      <c r="D77" s="17"/>
      <c r="E77" s="17"/>
      <c r="F77" s="17"/>
      <c r="G77" s="17"/>
      <c r="H77" s="17"/>
      <c r="I77" s="17"/>
      <c r="J77" s="13">
        <v>1281.24</v>
      </c>
    </row>
    <row r="78" spans="1:12" s="14" customFormat="1" ht="31.5" customHeight="1" x14ac:dyDescent="0.25">
      <c r="A78" s="219" t="s">
        <v>78</v>
      </c>
      <c r="B78" s="219"/>
      <c r="C78" s="219"/>
      <c r="D78" s="219"/>
      <c r="E78" s="219"/>
      <c r="F78" s="219"/>
      <c r="G78" s="219"/>
      <c r="H78" s="219"/>
      <c r="I78" s="219"/>
      <c r="J78" s="219"/>
    </row>
    <row r="79" spans="1:12" ht="25.5" customHeight="1" x14ac:dyDescent="0.25">
      <c r="A79" s="220" t="s">
        <v>79</v>
      </c>
      <c r="B79" s="220"/>
      <c r="C79" s="220"/>
      <c r="D79" s="220"/>
      <c r="E79" s="220"/>
      <c r="F79" s="220"/>
      <c r="G79" s="220"/>
      <c r="H79" s="220"/>
      <c r="I79" s="220"/>
      <c r="J79" s="220"/>
    </row>
    <row r="80" spans="1:12" ht="37.5" customHeight="1" x14ac:dyDescent="0.25">
      <c r="A80" s="221" t="s">
        <v>80</v>
      </c>
      <c r="B80" s="222" t="s">
        <v>81</v>
      </c>
      <c r="C80" s="222"/>
      <c r="D80" s="222"/>
      <c r="E80" s="222"/>
      <c r="F80" s="222"/>
      <c r="G80" s="222"/>
      <c r="H80" s="222"/>
      <c r="I80" s="222"/>
      <c r="J80" s="222"/>
    </row>
    <row r="81" spans="1:10" ht="37.5" customHeight="1" x14ac:dyDescent="0.25">
      <c r="A81" s="221"/>
      <c r="B81" s="222" t="s">
        <v>82</v>
      </c>
      <c r="C81" s="222"/>
      <c r="D81" s="222"/>
      <c r="E81" s="222"/>
      <c r="F81" s="222"/>
      <c r="G81" s="222"/>
      <c r="H81" s="222"/>
      <c r="I81" s="222"/>
      <c r="J81" s="222"/>
    </row>
    <row r="82" spans="1:10" ht="16.5" x14ac:dyDescent="0.3">
      <c r="C82" s="15"/>
      <c r="D82" s="3"/>
      <c r="E82" s="3"/>
      <c r="F82" s="5"/>
      <c r="G82" s="3"/>
      <c r="H82" s="3"/>
      <c r="I82" s="3"/>
      <c r="J82" s="3"/>
    </row>
  </sheetData>
  <autoFilter ref="A10:J81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5:A77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78:J78"/>
    <mergeCell ref="A79:J79"/>
    <mergeCell ref="A80:A81"/>
    <mergeCell ref="B80:J80"/>
    <mergeCell ref="B81:J81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6D72-99FB-4203-A50D-4B6477113533}">
  <dimension ref="A1:K18"/>
  <sheetViews>
    <sheetView workbookViewId="0"/>
  </sheetViews>
  <sheetFormatPr defaultRowHeight="15" x14ac:dyDescent="0.25"/>
  <cols>
    <col min="1" max="1" width="4.7109375" style="87" customWidth="1"/>
    <col min="2" max="2" width="32" style="87" customWidth="1"/>
    <col min="3" max="3" width="17.85546875" style="87" customWidth="1"/>
    <col min="4" max="4" width="24.42578125" style="87" customWidth="1"/>
    <col min="5" max="5" width="17.85546875" style="87" customWidth="1"/>
    <col min="6" max="6" width="18.42578125" style="87" customWidth="1"/>
    <col min="7" max="8" width="17.85546875" style="87" customWidth="1"/>
    <col min="9" max="9" width="34" style="87" customWidth="1"/>
    <col min="10" max="11" width="9.140625" style="87" customWidth="1"/>
    <col min="12" max="12" width="13.28515625" style="87" customWidth="1"/>
    <col min="13" max="16384" width="9.140625" style="87"/>
  </cols>
  <sheetData>
    <row r="1" spans="1:11" ht="15.75" x14ac:dyDescent="0.25">
      <c r="I1" s="88" t="s">
        <v>0</v>
      </c>
      <c r="J1" s="89"/>
      <c r="K1" s="89"/>
    </row>
    <row r="2" spans="1:11" ht="15.75" x14ac:dyDescent="0.25">
      <c r="I2" s="88" t="s">
        <v>1</v>
      </c>
      <c r="J2" s="89"/>
      <c r="K2" s="89"/>
    </row>
    <row r="3" spans="1:11" ht="15.75" x14ac:dyDescent="0.25">
      <c r="I3" s="88" t="s">
        <v>2</v>
      </c>
      <c r="J3" s="89"/>
      <c r="K3" s="89"/>
    </row>
    <row r="4" spans="1:11" ht="15.75" x14ac:dyDescent="0.25">
      <c r="I4" s="88" t="s">
        <v>248</v>
      </c>
      <c r="J4" s="89"/>
      <c r="K4" s="89"/>
    </row>
    <row r="5" spans="1:11" ht="60" customHeight="1" x14ac:dyDescent="0.25">
      <c r="A5" s="230" t="s">
        <v>249</v>
      </c>
      <c r="B5" s="230"/>
      <c r="C5" s="230"/>
      <c r="D5" s="230"/>
      <c r="E5" s="230"/>
      <c r="F5" s="230"/>
      <c r="G5" s="230"/>
      <c r="H5" s="230"/>
      <c r="I5" s="230"/>
    </row>
    <row r="6" spans="1:11" ht="15.75" x14ac:dyDescent="0.25">
      <c r="A6" s="20"/>
      <c r="B6" s="20"/>
      <c r="C6" s="20"/>
      <c r="D6" s="21"/>
      <c r="E6" s="21"/>
      <c r="F6" s="21"/>
      <c r="G6" s="21"/>
      <c r="H6" s="21"/>
      <c r="I6" s="90" t="s">
        <v>174</v>
      </c>
    </row>
    <row r="7" spans="1:11" ht="15.75" x14ac:dyDescent="0.25">
      <c r="A7" s="287" t="s">
        <v>4</v>
      </c>
      <c r="B7" s="290" t="s">
        <v>84</v>
      </c>
      <c r="C7" s="287" t="s">
        <v>85</v>
      </c>
      <c r="D7" s="232" t="s">
        <v>86</v>
      </c>
      <c r="E7" s="232"/>
      <c r="F7" s="232"/>
      <c r="G7" s="232"/>
      <c r="H7" s="232"/>
      <c r="I7" s="291"/>
    </row>
    <row r="8" spans="1:11" ht="31.5" x14ac:dyDescent="0.25">
      <c r="A8" s="288"/>
      <c r="B8" s="278"/>
      <c r="C8" s="288"/>
      <c r="D8" s="22" t="s">
        <v>87</v>
      </c>
      <c r="E8" s="292" t="s">
        <v>103</v>
      </c>
      <c r="F8" s="292" t="s">
        <v>104</v>
      </c>
      <c r="G8" s="232" t="s">
        <v>88</v>
      </c>
      <c r="H8" s="232"/>
      <c r="I8" s="291"/>
    </row>
    <row r="9" spans="1:11" ht="132" customHeight="1" x14ac:dyDescent="0.25">
      <c r="A9" s="289"/>
      <c r="B9" s="279"/>
      <c r="C9" s="289"/>
      <c r="D9" s="19" t="s">
        <v>222</v>
      </c>
      <c r="E9" s="293"/>
      <c r="F9" s="293"/>
      <c r="G9" s="19" t="s">
        <v>89</v>
      </c>
      <c r="H9" s="23" t="s">
        <v>90</v>
      </c>
      <c r="I9" s="24" t="s">
        <v>91</v>
      </c>
    </row>
    <row r="10" spans="1:11" ht="27" customHeight="1" x14ac:dyDescent="0.25">
      <c r="A10" s="19">
        <v>1</v>
      </c>
      <c r="B10" s="10" t="s">
        <v>92</v>
      </c>
      <c r="C10" s="91">
        <v>1443.63</v>
      </c>
      <c r="D10" s="91">
        <v>330.1</v>
      </c>
      <c r="E10" s="92">
        <v>1888.07</v>
      </c>
      <c r="F10" s="92">
        <v>1888.07</v>
      </c>
      <c r="G10" s="91"/>
      <c r="H10" s="91">
        <v>330.1</v>
      </c>
      <c r="I10" s="93"/>
    </row>
    <row r="11" spans="1:11" ht="42.75" customHeight="1" x14ac:dyDescent="0.25">
      <c r="A11" s="19">
        <v>2</v>
      </c>
      <c r="B11" s="12" t="s">
        <v>93</v>
      </c>
      <c r="C11" s="92">
        <v>1708.16</v>
      </c>
      <c r="D11" s="92">
        <v>238.96</v>
      </c>
      <c r="E11" s="94"/>
      <c r="F11" s="94"/>
      <c r="G11" s="92"/>
      <c r="H11" s="92">
        <v>238.96</v>
      </c>
      <c r="I11" s="95">
        <v>2608.9</v>
      </c>
    </row>
    <row r="12" spans="1:11" ht="25.5" customHeight="1" x14ac:dyDescent="0.25">
      <c r="A12" s="19">
        <v>3</v>
      </c>
      <c r="B12" s="10" t="s">
        <v>94</v>
      </c>
      <c r="C12" s="92">
        <v>2034.73</v>
      </c>
      <c r="D12" s="92">
        <v>437.59</v>
      </c>
      <c r="E12" s="94"/>
      <c r="F12" s="94"/>
      <c r="G12" s="96">
        <v>538.79999999999995</v>
      </c>
      <c r="H12" s="92">
        <v>437.59</v>
      </c>
      <c r="I12" s="95"/>
    </row>
    <row r="13" spans="1:11" ht="25.5" customHeight="1" x14ac:dyDescent="0.25">
      <c r="A13" s="19">
        <v>4</v>
      </c>
      <c r="B13" s="10" t="s">
        <v>95</v>
      </c>
      <c r="C13" s="92">
        <v>1214.56</v>
      </c>
      <c r="D13" s="92">
        <v>244</v>
      </c>
      <c r="E13" s="94"/>
      <c r="F13" s="94"/>
      <c r="G13" s="92"/>
      <c r="H13" s="92">
        <v>244</v>
      </c>
      <c r="I13" s="95"/>
    </row>
    <row r="14" spans="1:11" ht="75.75" customHeight="1" x14ac:dyDescent="0.25">
      <c r="A14" s="19">
        <v>5</v>
      </c>
      <c r="B14" s="10" t="s">
        <v>96</v>
      </c>
      <c r="C14" s="96" t="s">
        <v>97</v>
      </c>
      <c r="D14" s="92">
        <v>2052.6999999999998</v>
      </c>
      <c r="E14" s="94"/>
      <c r="F14" s="94"/>
      <c r="G14" s="92"/>
      <c r="H14" s="92">
        <v>2052.6999999999998</v>
      </c>
      <c r="I14" s="95"/>
    </row>
    <row r="15" spans="1:11" ht="30.75" customHeight="1" x14ac:dyDescent="0.25">
      <c r="A15" s="19">
        <v>6</v>
      </c>
      <c r="B15" s="10" t="s">
        <v>98</v>
      </c>
      <c r="C15" s="92" t="s">
        <v>99</v>
      </c>
      <c r="D15" s="92">
        <v>241.8</v>
      </c>
      <c r="E15" s="94"/>
      <c r="F15" s="94"/>
      <c r="G15" s="92"/>
      <c r="H15" s="92">
        <v>241.8</v>
      </c>
      <c r="I15" s="95"/>
    </row>
    <row r="16" spans="1:11" ht="57" customHeight="1" x14ac:dyDescent="0.25">
      <c r="A16" s="19">
        <v>7</v>
      </c>
      <c r="B16" s="10" t="s">
        <v>100</v>
      </c>
      <c r="C16" s="92" t="s">
        <v>99</v>
      </c>
      <c r="D16" s="92" t="s">
        <v>99</v>
      </c>
      <c r="E16" s="94"/>
      <c r="F16" s="94"/>
      <c r="G16" s="92">
        <v>2514</v>
      </c>
      <c r="H16" s="92" t="s">
        <v>99</v>
      </c>
      <c r="I16" s="95"/>
    </row>
    <row r="17" spans="1:9" ht="48" customHeight="1" x14ac:dyDescent="0.25">
      <c r="A17" s="19">
        <v>8</v>
      </c>
      <c r="B17" s="10" t="s">
        <v>101</v>
      </c>
      <c r="C17" s="92" t="s">
        <v>99</v>
      </c>
      <c r="D17" s="97">
        <v>506.4</v>
      </c>
      <c r="E17" s="98"/>
      <c r="F17" s="98"/>
      <c r="G17" s="92"/>
      <c r="H17" s="92">
        <v>506.4</v>
      </c>
      <c r="I17" s="95"/>
    </row>
    <row r="18" spans="1:9" ht="51.75" customHeight="1" x14ac:dyDescent="0.25">
      <c r="A18" s="25">
        <v>9</v>
      </c>
      <c r="B18" s="12" t="s">
        <v>102</v>
      </c>
      <c r="C18" s="95">
        <v>0</v>
      </c>
      <c r="D18" s="95">
        <v>478.64</v>
      </c>
      <c r="E18" s="99"/>
      <c r="F18" s="95">
        <v>1888.07</v>
      </c>
      <c r="G18" s="95">
        <v>0</v>
      </c>
      <c r="H18" s="95">
        <v>478.64</v>
      </c>
      <c r="I18" s="95">
        <v>0</v>
      </c>
    </row>
  </sheetData>
  <mergeCells count="8">
    <mergeCell ref="A5:I5"/>
    <mergeCell ref="A7:A9"/>
    <mergeCell ref="B7:B9"/>
    <mergeCell ref="C7:C9"/>
    <mergeCell ref="D7:I7"/>
    <mergeCell ref="E8:E9"/>
    <mergeCell ref="F8:F9"/>
    <mergeCell ref="G8:I8"/>
  </mergeCells>
  <pageMargins left="0.70866141732283472" right="0.35433070866141736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1"/>
  <sheetViews>
    <sheetView view="pageBreakPreview" zoomScale="60" zoomScaleNormal="100" workbookViewId="0">
      <selection sqref="A1:XFD3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248</v>
      </c>
    </row>
    <row r="5" spans="1:10" ht="30" customHeight="1" x14ac:dyDescent="0.25">
      <c r="A5" s="230" t="s">
        <v>83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.75" customHeight="1" x14ac:dyDescent="0.25">
      <c r="A6" s="231" t="s">
        <v>252</v>
      </c>
      <c r="B6" s="231"/>
      <c r="C6" s="231"/>
      <c r="D6" s="231"/>
      <c r="E6" s="231"/>
      <c r="F6" s="231"/>
      <c r="G6" s="231"/>
      <c r="H6" s="231"/>
      <c r="I6" s="231"/>
      <c r="J6" s="231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232" t="s">
        <v>4</v>
      </c>
      <c r="B8" s="227" t="s">
        <v>5</v>
      </c>
      <c r="C8" s="233" t="s">
        <v>6</v>
      </c>
      <c r="D8" s="234" t="s">
        <v>7</v>
      </c>
      <c r="E8" s="235"/>
      <c r="F8" s="235"/>
      <c r="G8" s="235"/>
      <c r="H8" s="236"/>
      <c r="I8" s="240" t="s">
        <v>253</v>
      </c>
      <c r="J8" s="233" t="s">
        <v>8</v>
      </c>
    </row>
    <row r="9" spans="1:10" ht="18.75" customHeight="1" x14ac:dyDescent="0.25">
      <c r="A9" s="232"/>
      <c r="B9" s="227"/>
      <c r="C9" s="233"/>
      <c r="D9" s="237"/>
      <c r="E9" s="238"/>
      <c r="F9" s="238"/>
      <c r="G9" s="238"/>
      <c r="H9" s="239"/>
      <c r="I9" s="240"/>
      <c r="J9" s="233"/>
    </row>
    <row r="10" spans="1:10" ht="150" customHeight="1" x14ac:dyDescent="0.25">
      <c r="A10" s="232"/>
      <c r="B10" s="227"/>
      <c r="C10" s="233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240"/>
      <c r="J10" s="233"/>
    </row>
    <row r="11" spans="1:10" x14ac:dyDescent="0.25">
      <c r="A11" s="226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226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226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226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226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226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226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226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226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226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226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226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226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226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226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226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226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226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226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223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225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226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226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223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228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228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228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228"/>
      <c r="B40" s="10" t="s">
        <v>247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229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226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226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226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226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226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226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226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226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226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226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223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224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224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226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226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226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226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226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226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226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226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226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226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226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226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226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226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227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227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29">
        <v>28</v>
      </c>
      <c r="B73" s="10" t="s">
        <v>246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ht="31.5" x14ac:dyDescent="0.25">
      <c r="A74" s="223">
        <v>29</v>
      </c>
      <c r="B74" s="10" t="s">
        <v>75</v>
      </c>
      <c r="C74" s="17"/>
      <c r="D74" s="17"/>
      <c r="E74" s="17"/>
      <c r="F74" s="17"/>
      <c r="G74" s="17"/>
      <c r="H74" s="17"/>
      <c r="I74" s="17"/>
      <c r="J74" s="18"/>
    </row>
    <row r="75" spans="1:12" x14ac:dyDescent="0.25">
      <c r="A75" s="224"/>
      <c r="B75" s="10" t="s">
        <v>76</v>
      </c>
      <c r="C75" s="17"/>
      <c r="D75" s="17"/>
      <c r="E75" s="17"/>
      <c r="F75" s="17"/>
      <c r="G75" s="17"/>
      <c r="H75" s="17"/>
      <c r="I75" s="17"/>
      <c r="J75" s="83">
        <v>723.21</v>
      </c>
    </row>
    <row r="76" spans="1:12" x14ac:dyDescent="0.25">
      <c r="A76" s="225"/>
      <c r="B76" s="10" t="s">
        <v>77</v>
      </c>
      <c r="C76" s="17"/>
      <c r="D76" s="17"/>
      <c r="E76" s="17"/>
      <c r="F76" s="17"/>
      <c r="G76" s="17"/>
      <c r="H76" s="17"/>
      <c r="I76" s="17"/>
      <c r="J76" s="13">
        <v>1281.24</v>
      </c>
    </row>
    <row r="77" spans="1:12" s="14" customFormat="1" ht="31.5" customHeight="1" x14ac:dyDescent="0.25">
      <c r="A77" s="219" t="s">
        <v>78</v>
      </c>
      <c r="B77" s="219"/>
      <c r="C77" s="219"/>
      <c r="D77" s="219"/>
      <c r="E77" s="219"/>
      <c r="F77" s="219"/>
      <c r="G77" s="219"/>
      <c r="H77" s="219"/>
      <c r="I77" s="219"/>
      <c r="J77" s="219"/>
    </row>
    <row r="78" spans="1:12" ht="25.5" customHeight="1" x14ac:dyDescent="0.25">
      <c r="A78" s="220" t="s">
        <v>79</v>
      </c>
      <c r="B78" s="220"/>
      <c r="C78" s="220"/>
      <c r="D78" s="220"/>
      <c r="E78" s="220"/>
      <c r="F78" s="220"/>
      <c r="G78" s="220"/>
      <c r="H78" s="220"/>
      <c r="I78" s="220"/>
      <c r="J78" s="220"/>
    </row>
    <row r="79" spans="1:12" ht="37.5" customHeight="1" x14ac:dyDescent="0.25">
      <c r="A79" s="221" t="s">
        <v>80</v>
      </c>
      <c r="B79" s="222" t="s">
        <v>81</v>
      </c>
      <c r="C79" s="222"/>
      <c r="D79" s="222"/>
      <c r="E79" s="222"/>
      <c r="F79" s="222"/>
      <c r="G79" s="222"/>
      <c r="H79" s="222"/>
      <c r="I79" s="222"/>
      <c r="J79" s="222"/>
    </row>
    <row r="80" spans="1:12" ht="37.5" customHeight="1" x14ac:dyDescent="0.25">
      <c r="A80" s="221"/>
      <c r="B80" s="222" t="s">
        <v>82</v>
      </c>
      <c r="C80" s="222"/>
      <c r="D80" s="222"/>
      <c r="E80" s="222"/>
      <c r="F80" s="222"/>
      <c r="G80" s="222"/>
      <c r="H80" s="222"/>
      <c r="I80" s="222"/>
      <c r="J80" s="222"/>
    </row>
    <row r="81" spans="3:10" ht="16.5" x14ac:dyDescent="0.3">
      <c r="C81" s="15"/>
      <c r="D81" s="3"/>
      <c r="E81" s="3"/>
      <c r="F81" s="5"/>
      <c r="G81" s="3"/>
      <c r="H81" s="3"/>
      <c r="I81" s="3"/>
      <c r="J81" s="3"/>
    </row>
  </sheetData>
  <autoFilter ref="A10:J80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4:A76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77:J77"/>
    <mergeCell ref="A78:J78"/>
    <mergeCell ref="A79:A80"/>
    <mergeCell ref="B79:J79"/>
    <mergeCell ref="B80:J80"/>
  </mergeCells>
  <phoneticPr fontId="22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D4AB-0EAF-4AF8-930C-640BB83A5370}">
  <sheetPr>
    <pageSetUpPr fitToPage="1"/>
  </sheetPr>
  <dimension ref="A1:C61"/>
  <sheetViews>
    <sheetView tabSelected="1" zoomScaleNormal="100" workbookViewId="0">
      <selection activeCell="C6" sqref="C6"/>
    </sheetView>
  </sheetViews>
  <sheetFormatPr defaultRowHeight="15.75" x14ac:dyDescent="0.25"/>
  <cols>
    <col min="1" max="1" width="7.28515625" style="2" customWidth="1"/>
    <col min="2" max="2" width="75.140625" style="2" customWidth="1"/>
    <col min="3" max="3" width="13" style="2" customWidth="1"/>
    <col min="4" max="16384" width="9.140625" style="104"/>
  </cols>
  <sheetData>
    <row r="1" spans="1:3" x14ac:dyDescent="0.25">
      <c r="C1" s="294" t="s">
        <v>341</v>
      </c>
    </row>
    <row r="2" spans="1:3" x14ac:dyDescent="0.25">
      <c r="C2" s="294" t="s">
        <v>339</v>
      </c>
    </row>
    <row r="3" spans="1:3" x14ac:dyDescent="0.25">
      <c r="C3" s="294" t="s">
        <v>340</v>
      </c>
    </row>
    <row r="4" spans="1:3" x14ac:dyDescent="0.25">
      <c r="C4" s="3"/>
    </row>
    <row r="5" spans="1:3" x14ac:dyDescent="0.25">
      <c r="C5" s="294" t="s">
        <v>0</v>
      </c>
    </row>
    <row r="6" spans="1:3" x14ac:dyDescent="0.25">
      <c r="C6" s="294" t="s">
        <v>1</v>
      </c>
    </row>
    <row r="7" spans="1:3" x14ac:dyDescent="0.25">
      <c r="C7" s="294" t="s">
        <v>2</v>
      </c>
    </row>
    <row r="8" spans="1:3" x14ac:dyDescent="0.25">
      <c r="C8" s="294" t="s">
        <v>248</v>
      </c>
    </row>
    <row r="9" spans="1:3" x14ac:dyDescent="0.25">
      <c r="C9" s="4"/>
    </row>
    <row r="10" spans="1:3" ht="18.75" x14ac:dyDescent="0.25">
      <c r="A10" s="230" t="s">
        <v>105</v>
      </c>
      <c r="B10" s="230"/>
      <c r="C10" s="230"/>
    </row>
    <row r="11" spans="1:3" ht="31.5" x14ac:dyDescent="0.25">
      <c r="A11" s="27" t="s">
        <v>106</v>
      </c>
      <c r="B11" s="27" t="s">
        <v>335</v>
      </c>
      <c r="C11" s="28" t="s">
        <v>107</v>
      </c>
    </row>
    <row r="12" spans="1:3" x14ac:dyDescent="0.25">
      <c r="A12" s="243" t="s">
        <v>108</v>
      </c>
      <c r="B12" s="29" t="s">
        <v>109</v>
      </c>
      <c r="C12" s="30">
        <v>2098.2600000000002</v>
      </c>
    </row>
    <row r="13" spans="1:3" x14ac:dyDescent="0.25">
      <c r="A13" s="244"/>
      <c r="B13" s="31" t="s">
        <v>110</v>
      </c>
      <c r="C13" s="32">
        <v>1797.77</v>
      </c>
    </row>
    <row r="14" spans="1:3" x14ac:dyDescent="0.25">
      <c r="A14" s="244"/>
      <c r="B14" s="31">
        <v>36</v>
      </c>
      <c r="C14" s="32">
        <v>2262.0300000000002</v>
      </c>
    </row>
    <row r="15" spans="1:3" x14ac:dyDescent="0.25">
      <c r="A15" s="244"/>
      <c r="B15" s="31">
        <v>39</v>
      </c>
      <c r="C15" s="32">
        <v>1961.54</v>
      </c>
    </row>
    <row r="16" spans="1:3" x14ac:dyDescent="0.25">
      <c r="A16" s="244"/>
      <c r="B16" s="33" t="s">
        <v>111</v>
      </c>
      <c r="C16" s="34">
        <v>2317.8200000000002</v>
      </c>
    </row>
    <row r="17" spans="1:3" x14ac:dyDescent="0.25">
      <c r="A17" s="244"/>
      <c r="B17" s="33" t="s">
        <v>112</v>
      </c>
      <c r="C17" s="32">
        <v>1542.63</v>
      </c>
    </row>
    <row r="18" spans="1:3" x14ac:dyDescent="0.25">
      <c r="A18" s="244"/>
      <c r="B18" s="33" t="s">
        <v>113</v>
      </c>
      <c r="C18" s="32">
        <v>2843.68</v>
      </c>
    </row>
    <row r="19" spans="1:3" x14ac:dyDescent="0.25">
      <c r="A19" s="244"/>
      <c r="B19" s="33">
        <v>45</v>
      </c>
      <c r="C19" s="32">
        <v>3241.87</v>
      </c>
    </row>
    <row r="20" spans="1:3" x14ac:dyDescent="0.25">
      <c r="A20" s="244"/>
      <c r="B20" s="33">
        <v>55</v>
      </c>
      <c r="C20" s="34">
        <v>1803.69</v>
      </c>
    </row>
    <row r="21" spans="1:3" x14ac:dyDescent="0.25">
      <c r="A21" s="244"/>
      <c r="B21" s="33">
        <v>50.64</v>
      </c>
      <c r="C21" s="34">
        <v>2578.88</v>
      </c>
    </row>
    <row r="22" spans="1:3" x14ac:dyDescent="0.25">
      <c r="A22" s="244"/>
      <c r="B22" s="33" t="s">
        <v>114</v>
      </c>
      <c r="C22" s="34">
        <v>2068.4899999999998</v>
      </c>
    </row>
    <row r="23" spans="1:3" x14ac:dyDescent="0.25">
      <c r="A23" s="244"/>
      <c r="B23" s="33">
        <v>60</v>
      </c>
      <c r="C23" s="34">
        <v>3104.74</v>
      </c>
    </row>
    <row r="24" spans="1:3" x14ac:dyDescent="0.25">
      <c r="A24" s="244"/>
      <c r="B24" s="33">
        <v>65.709999999999994</v>
      </c>
      <c r="C24" s="34">
        <v>2543.19</v>
      </c>
    </row>
    <row r="25" spans="1:3" x14ac:dyDescent="0.25">
      <c r="A25" s="244"/>
      <c r="B25" s="33" t="s">
        <v>115</v>
      </c>
      <c r="C25" s="34">
        <v>2017.33</v>
      </c>
    </row>
    <row r="26" spans="1:3" x14ac:dyDescent="0.25">
      <c r="A26" s="244"/>
      <c r="B26" s="35" t="s">
        <v>116</v>
      </c>
      <c r="C26" s="36">
        <v>1843.12</v>
      </c>
    </row>
    <row r="27" spans="1:3" x14ac:dyDescent="0.25">
      <c r="A27" s="245"/>
      <c r="B27" s="37" t="s">
        <v>117</v>
      </c>
      <c r="C27" s="38">
        <v>2368.98</v>
      </c>
    </row>
    <row r="28" spans="1:3" x14ac:dyDescent="0.25">
      <c r="A28" s="39"/>
      <c r="B28" s="40"/>
      <c r="C28" s="41"/>
    </row>
    <row r="29" spans="1:3" x14ac:dyDescent="0.25">
      <c r="A29" s="246" t="s">
        <v>118</v>
      </c>
      <c r="B29" s="42" t="s">
        <v>109</v>
      </c>
      <c r="C29" s="43">
        <v>2972.53</v>
      </c>
    </row>
    <row r="30" spans="1:3" x14ac:dyDescent="0.25">
      <c r="A30" s="247"/>
      <c r="B30" s="33" t="s">
        <v>110</v>
      </c>
      <c r="C30" s="34">
        <v>2672.04</v>
      </c>
    </row>
    <row r="31" spans="1:3" x14ac:dyDescent="0.25">
      <c r="A31" s="247"/>
      <c r="B31" s="33">
        <v>36</v>
      </c>
      <c r="C31" s="34">
        <v>3136.3</v>
      </c>
    </row>
    <row r="32" spans="1:3" x14ac:dyDescent="0.25">
      <c r="A32" s="247"/>
      <c r="B32" s="33">
        <v>39</v>
      </c>
      <c r="C32" s="34">
        <v>2835.81</v>
      </c>
    </row>
    <row r="33" spans="1:3" x14ac:dyDescent="0.25">
      <c r="A33" s="247"/>
      <c r="B33" s="33" t="s">
        <v>119</v>
      </c>
      <c r="C33" s="34">
        <v>3971.21</v>
      </c>
    </row>
    <row r="34" spans="1:3" x14ac:dyDescent="0.25">
      <c r="A34" s="247"/>
      <c r="B34" s="33" t="s">
        <v>120</v>
      </c>
      <c r="C34" s="34">
        <v>2277.44</v>
      </c>
    </row>
    <row r="35" spans="1:3" x14ac:dyDescent="0.25">
      <c r="A35" s="247"/>
      <c r="B35" s="33" t="s">
        <v>121</v>
      </c>
      <c r="C35" s="34">
        <v>4971.6000000000004</v>
      </c>
    </row>
    <row r="36" spans="1:3" x14ac:dyDescent="0.25">
      <c r="A36" s="247"/>
      <c r="B36" s="33">
        <v>45</v>
      </c>
      <c r="C36" s="34">
        <v>4190.1499999999996</v>
      </c>
    </row>
    <row r="37" spans="1:3" x14ac:dyDescent="0.25">
      <c r="A37" s="247"/>
      <c r="B37" s="33" t="s">
        <v>122</v>
      </c>
      <c r="C37" s="34">
        <v>3277.83</v>
      </c>
    </row>
    <row r="38" spans="1:3" x14ac:dyDescent="0.25">
      <c r="A38" s="247"/>
      <c r="B38" s="33">
        <v>65.709999999999994</v>
      </c>
      <c r="C38" s="34">
        <v>3278</v>
      </c>
    </row>
    <row r="39" spans="1:3" x14ac:dyDescent="0.25">
      <c r="A39" s="247"/>
      <c r="B39" s="33" t="s">
        <v>123</v>
      </c>
      <c r="C39" s="34">
        <v>3971.21</v>
      </c>
    </row>
    <row r="40" spans="1:3" x14ac:dyDescent="0.25">
      <c r="A40" s="247"/>
      <c r="B40" s="33" t="s">
        <v>115</v>
      </c>
      <c r="C40" s="34">
        <v>2752.14</v>
      </c>
    </row>
    <row r="41" spans="1:3" x14ac:dyDescent="0.25">
      <c r="A41" s="247"/>
      <c r="B41" s="33">
        <v>68.739999999999995</v>
      </c>
      <c r="C41" s="34">
        <v>4497.07</v>
      </c>
    </row>
    <row r="42" spans="1:3" x14ac:dyDescent="0.25">
      <c r="A42" s="247"/>
      <c r="B42" s="33" t="s">
        <v>116</v>
      </c>
      <c r="C42" s="34">
        <v>2577.9299999999998</v>
      </c>
    </row>
    <row r="43" spans="1:3" x14ac:dyDescent="0.25">
      <c r="A43" s="247"/>
      <c r="B43" s="33" t="s">
        <v>124</v>
      </c>
      <c r="C43" s="34">
        <v>2803.3</v>
      </c>
    </row>
    <row r="44" spans="1:3" x14ac:dyDescent="0.25">
      <c r="A44" s="247"/>
      <c r="B44" s="35" t="s">
        <v>117</v>
      </c>
      <c r="C44" s="36">
        <v>3103.79</v>
      </c>
    </row>
    <row r="45" spans="1:3" x14ac:dyDescent="0.25">
      <c r="A45" s="44"/>
      <c r="B45" s="45"/>
      <c r="C45" s="46"/>
    </row>
    <row r="46" spans="1:3" x14ac:dyDescent="0.25">
      <c r="A46" s="248" t="s">
        <v>125</v>
      </c>
      <c r="B46" s="248"/>
      <c r="C46" s="248"/>
    </row>
    <row r="47" spans="1:3" ht="31.5" x14ac:dyDescent="0.25">
      <c r="A47" s="27" t="s">
        <v>106</v>
      </c>
      <c r="B47" s="27" t="s">
        <v>335</v>
      </c>
      <c r="C47" s="47" t="s">
        <v>107</v>
      </c>
    </row>
    <row r="48" spans="1:3" x14ac:dyDescent="0.25">
      <c r="A48" s="249" t="s">
        <v>108</v>
      </c>
      <c r="B48" s="48" t="s">
        <v>126</v>
      </c>
      <c r="C48" s="49">
        <v>812.26</v>
      </c>
    </row>
    <row r="49" spans="1:3" x14ac:dyDescent="0.25">
      <c r="A49" s="249"/>
      <c r="B49" s="50" t="s">
        <v>127</v>
      </c>
      <c r="C49" s="49">
        <v>511.77</v>
      </c>
    </row>
    <row r="50" spans="1:3" ht="31.5" x14ac:dyDescent="0.25">
      <c r="A50" s="249"/>
      <c r="B50" s="50" t="s">
        <v>128</v>
      </c>
      <c r="C50" s="49">
        <v>675.54</v>
      </c>
    </row>
    <row r="51" spans="1:3" ht="31.5" x14ac:dyDescent="0.25">
      <c r="A51" s="250"/>
      <c r="B51" s="51" t="s">
        <v>129</v>
      </c>
      <c r="C51" s="49">
        <v>976.03</v>
      </c>
    </row>
    <row r="52" spans="1:3" x14ac:dyDescent="0.25">
      <c r="A52" s="52"/>
      <c r="B52" s="45"/>
      <c r="C52" s="53"/>
    </row>
    <row r="53" spans="1:3" x14ac:dyDescent="0.25">
      <c r="A53" s="251" t="s">
        <v>118</v>
      </c>
      <c r="B53" s="48" t="s">
        <v>126</v>
      </c>
      <c r="C53" s="54">
        <v>1212</v>
      </c>
    </row>
    <row r="54" spans="1:3" x14ac:dyDescent="0.25">
      <c r="A54" s="249"/>
      <c r="B54" s="50" t="s">
        <v>127</v>
      </c>
      <c r="C54" s="55">
        <v>911.51</v>
      </c>
    </row>
    <row r="55" spans="1:3" x14ac:dyDescent="0.25">
      <c r="A55" s="249"/>
      <c r="B55" s="50" t="s">
        <v>130</v>
      </c>
      <c r="C55" s="55">
        <v>1075.28</v>
      </c>
    </row>
    <row r="56" spans="1:3" x14ac:dyDescent="0.25">
      <c r="A56" s="249"/>
      <c r="B56" s="50" t="s">
        <v>131</v>
      </c>
      <c r="C56" s="55">
        <v>1375.77</v>
      </c>
    </row>
    <row r="57" spans="1:3" ht="31.5" x14ac:dyDescent="0.25">
      <c r="A57" s="249"/>
      <c r="B57" s="50" t="s">
        <v>132</v>
      </c>
      <c r="C57" s="55">
        <v>0</v>
      </c>
    </row>
    <row r="58" spans="1:3" x14ac:dyDescent="0.25">
      <c r="A58" s="250"/>
      <c r="B58" s="51" t="s">
        <v>133</v>
      </c>
      <c r="C58" s="55">
        <v>0</v>
      </c>
    </row>
    <row r="59" spans="1:3" x14ac:dyDescent="0.25">
      <c r="A59" s="52"/>
      <c r="B59" s="45"/>
      <c r="C59" s="53"/>
    </row>
    <row r="60" spans="1:3" ht="60.75" customHeight="1" x14ac:dyDescent="0.25">
      <c r="A60" s="105" t="s">
        <v>80</v>
      </c>
      <c r="B60" s="242" t="s">
        <v>134</v>
      </c>
      <c r="C60" s="242"/>
    </row>
    <row r="61" spans="1:3" ht="110.25" customHeight="1" x14ac:dyDescent="0.25">
      <c r="A61" s="216" t="s">
        <v>336</v>
      </c>
      <c r="B61" s="241" t="s">
        <v>338</v>
      </c>
      <c r="C61" s="241"/>
    </row>
  </sheetData>
  <mergeCells count="8">
    <mergeCell ref="B61:C61"/>
    <mergeCell ref="B60:C60"/>
    <mergeCell ref="A10:C10"/>
    <mergeCell ref="A12:A27"/>
    <mergeCell ref="A29:A44"/>
    <mergeCell ref="A46:C46"/>
    <mergeCell ref="A48:A51"/>
    <mergeCell ref="A53:A5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0140-DFD2-4771-9F48-977BD196515F}">
  <dimension ref="A1:C47"/>
  <sheetViews>
    <sheetView topLeftCell="A22" workbookViewId="0">
      <selection activeCell="J1" sqref="J1:J4"/>
    </sheetView>
  </sheetViews>
  <sheetFormatPr defaultRowHeight="15.75" x14ac:dyDescent="0.25"/>
  <cols>
    <col min="1" max="1" width="9.28515625" style="14" customWidth="1"/>
    <col min="2" max="2" width="55.42578125" style="14" customWidth="1"/>
    <col min="3" max="3" width="15.7109375" style="14" customWidth="1"/>
    <col min="4" max="16384" width="9.140625" style="14"/>
  </cols>
  <sheetData>
    <row r="1" spans="1:3" ht="15.75" customHeight="1" x14ac:dyDescent="0.25">
      <c r="A1" s="255" t="s">
        <v>135</v>
      </c>
      <c r="B1" s="255"/>
      <c r="C1" s="255"/>
    </row>
    <row r="2" spans="1:3" x14ac:dyDescent="0.25">
      <c r="A2" s="256" t="s">
        <v>108</v>
      </c>
      <c r="B2" s="56" t="s">
        <v>136</v>
      </c>
      <c r="C2" s="57">
        <v>5500.83</v>
      </c>
    </row>
    <row r="3" spans="1:3" x14ac:dyDescent="0.25">
      <c r="A3" s="257"/>
      <c r="B3" s="58" t="s">
        <v>137</v>
      </c>
      <c r="C3" s="59">
        <v>6554.48</v>
      </c>
    </row>
    <row r="4" spans="1:3" x14ac:dyDescent="0.25">
      <c r="A4" s="257"/>
      <c r="B4" s="58" t="s">
        <v>138</v>
      </c>
      <c r="C4" s="59">
        <v>7473.51</v>
      </c>
    </row>
    <row r="5" spans="1:3" x14ac:dyDescent="0.25">
      <c r="A5" s="258"/>
      <c r="B5" s="60" t="s">
        <v>139</v>
      </c>
      <c r="C5" s="61">
        <v>7774</v>
      </c>
    </row>
    <row r="6" spans="1:3" x14ac:dyDescent="0.25">
      <c r="A6" s="62"/>
      <c r="B6" s="63"/>
      <c r="C6" s="64"/>
    </row>
    <row r="7" spans="1:3" x14ac:dyDescent="0.25">
      <c r="A7" s="256" t="s">
        <v>140</v>
      </c>
      <c r="B7" s="56" t="s">
        <v>136</v>
      </c>
      <c r="C7" s="57">
        <v>5827.25</v>
      </c>
    </row>
    <row r="8" spans="1:3" x14ac:dyDescent="0.25">
      <c r="A8" s="257"/>
      <c r="B8" s="58" t="s">
        <v>137</v>
      </c>
      <c r="C8" s="59">
        <v>6880.9</v>
      </c>
    </row>
    <row r="9" spans="1:3" x14ac:dyDescent="0.25">
      <c r="A9" s="257"/>
      <c r="B9" s="58" t="s">
        <v>138</v>
      </c>
      <c r="C9" s="59">
        <v>8232.0499999999993</v>
      </c>
    </row>
    <row r="10" spans="1:3" x14ac:dyDescent="0.25">
      <c r="A10" s="258"/>
      <c r="B10" s="60" t="s">
        <v>139</v>
      </c>
      <c r="C10" s="61">
        <v>8532.5400000000009</v>
      </c>
    </row>
    <row r="11" spans="1:3" x14ac:dyDescent="0.25">
      <c r="C11" s="106"/>
    </row>
    <row r="12" spans="1:3" ht="35.25" customHeight="1" x14ac:dyDescent="0.25">
      <c r="A12" s="262" t="s">
        <v>250</v>
      </c>
      <c r="B12" s="262"/>
      <c r="C12" s="262"/>
    </row>
    <row r="13" spans="1:3" x14ac:dyDescent="0.25">
      <c r="A13" s="259" t="s">
        <v>108</v>
      </c>
      <c r="B13" s="65" t="s">
        <v>141</v>
      </c>
      <c r="C13" s="66">
        <v>1028.3499999999999</v>
      </c>
    </row>
    <row r="14" spans="1:3" x14ac:dyDescent="0.25">
      <c r="A14" s="260"/>
      <c r="B14" s="67" t="s">
        <v>142</v>
      </c>
      <c r="C14" s="68">
        <v>5610.69</v>
      </c>
    </row>
    <row r="15" spans="1:3" x14ac:dyDescent="0.25">
      <c r="A15" s="260"/>
      <c r="B15" s="67" t="s">
        <v>143</v>
      </c>
      <c r="C15" s="68">
        <v>1242.21</v>
      </c>
    </row>
    <row r="16" spans="1:3" x14ac:dyDescent="0.25">
      <c r="A16" s="260"/>
      <c r="B16" s="67" t="s">
        <v>144</v>
      </c>
      <c r="C16" s="68">
        <v>1836.7</v>
      </c>
    </row>
    <row r="17" spans="1:3" x14ac:dyDescent="0.25">
      <c r="A17" s="260"/>
      <c r="B17" s="67" t="s">
        <v>145</v>
      </c>
      <c r="C17" s="68">
        <v>4995.66</v>
      </c>
    </row>
    <row r="18" spans="1:3" x14ac:dyDescent="0.25">
      <c r="A18" s="260"/>
      <c r="B18" s="67" t="s">
        <v>146</v>
      </c>
      <c r="C18" s="68">
        <v>1389.4</v>
      </c>
    </row>
    <row r="19" spans="1:3" x14ac:dyDescent="0.25">
      <c r="A19" s="260"/>
      <c r="B19" s="69" t="s">
        <v>147</v>
      </c>
      <c r="C19" s="68">
        <v>4866.49</v>
      </c>
    </row>
    <row r="20" spans="1:3" x14ac:dyDescent="0.25">
      <c r="A20" s="260"/>
      <c r="B20" s="67" t="s">
        <v>148</v>
      </c>
      <c r="C20" s="68">
        <v>1389.4</v>
      </c>
    </row>
    <row r="21" spans="1:3" x14ac:dyDescent="0.25">
      <c r="A21" s="260"/>
      <c r="B21" s="69" t="s">
        <v>149</v>
      </c>
      <c r="C21" s="68">
        <v>8487.89</v>
      </c>
    </row>
    <row r="22" spans="1:3" x14ac:dyDescent="0.25">
      <c r="A22" s="260"/>
      <c r="B22" s="67" t="s">
        <v>150</v>
      </c>
      <c r="C22" s="68">
        <v>3576.24</v>
      </c>
    </row>
    <row r="23" spans="1:3" x14ac:dyDescent="0.25">
      <c r="A23" s="260"/>
      <c r="B23" s="67" t="s">
        <v>151</v>
      </c>
      <c r="C23" s="68">
        <v>5044.79</v>
      </c>
    </row>
    <row r="24" spans="1:3" x14ac:dyDescent="0.25">
      <c r="A24" s="260"/>
      <c r="B24" s="69" t="s">
        <v>152</v>
      </c>
      <c r="C24" s="68">
        <v>1934.74</v>
      </c>
    </row>
    <row r="25" spans="1:3" x14ac:dyDescent="0.25">
      <c r="A25" s="260"/>
      <c r="B25" s="69" t="s">
        <v>153</v>
      </c>
      <c r="C25" s="68">
        <v>1871.3</v>
      </c>
    </row>
    <row r="26" spans="1:3" x14ac:dyDescent="0.25">
      <c r="A26" s="260"/>
      <c r="B26" s="69" t="s">
        <v>154</v>
      </c>
      <c r="C26" s="68">
        <v>7852.44</v>
      </c>
    </row>
    <row r="27" spans="1:3" x14ac:dyDescent="0.25">
      <c r="A27" s="260"/>
      <c r="B27" s="69" t="s">
        <v>155</v>
      </c>
      <c r="C27" s="68">
        <v>6991.9</v>
      </c>
    </row>
    <row r="28" spans="1:3" x14ac:dyDescent="0.25">
      <c r="A28" s="261"/>
      <c r="B28" s="70" t="s">
        <v>156</v>
      </c>
      <c r="C28" s="71">
        <v>7155.64</v>
      </c>
    </row>
    <row r="29" spans="1:3" x14ac:dyDescent="0.25">
      <c r="A29" s="72"/>
      <c r="B29" s="73"/>
      <c r="C29" s="74"/>
    </row>
    <row r="30" spans="1:3" x14ac:dyDescent="0.25">
      <c r="A30" s="252" t="s">
        <v>118</v>
      </c>
      <c r="B30" s="65" t="s">
        <v>141</v>
      </c>
      <c r="C30" s="66">
        <v>1028.3499999999999</v>
      </c>
    </row>
    <row r="31" spans="1:3" x14ac:dyDescent="0.25">
      <c r="A31" s="253"/>
      <c r="B31" s="67" t="s">
        <v>142</v>
      </c>
      <c r="C31" s="68">
        <v>5610.69</v>
      </c>
    </row>
    <row r="32" spans="1:3" x14ac:dyDescent="0.25">
      <c r="A32" s="253"/>
      <c r="B32" s="67" t="s">
        <v>143</v>
      </c>
      <c r="C32" s="68">
        <v>1242.21</v>
      </c>
    </row>
    <row r="33" spans="1:3" x14ac:dyDescent="0.25">
      <c r="A33" s="253"/>
      <c r="B33" s="67" t="s">
        <v>144</v>
      </c>
      <c r="C33" s="68">
        <v>1836.7</v>
      </c>
    </row>
    <row r="34" spans="1:3" x14ac:dyDescent="0.25">
      <c r="A34" s="253"/>
      <c r="B34" s="67" t="s">
        <v>145</v>
      </c>
      <c r="C34" s="68">
        <v>4995.66</v>
      </c>
    </row>
    <row r="35" spans="1:3" x14ac:dyDescent="0.25">
      <c r="A35" s="253"/>
      <c r="B35" s="67" t="s">
        <v>146</v>
      </c>
      <c r="C35" s="68">
        <v>1389.4</v>
      </c>
    </row>
    <row r="36" spans="1:3" x14ac:dyDescent="0.25">
      <c r="A36" s="253"/>
      <c r="B36" s="69" t="s">
        <v>147</v>
      </c>
      <c r="C36" s="68">
        <v>5266.36</v>
      </c>
    </row>
    <row r="37" spans="1:3" x14ac:dyDescent="0.25">
      <c r="A37" s="253"/>
      <c r="B37" s="67" t="s">
        <v>148</v>
      </c>
      <c r="C37" s="68">
        <v>1389.4</v>
      </c>
    </row>
    <row r="38" spans="1:3" x14ac:dyDescent="0.25">
      <c r="A38" s="253"/>
      <c r="B38" s="69" t="s">
        <v>149</v>
      </c>
      <c r="C38" s="68">
        <v>8887.76</v>
      </c>
    </row>
    <row r="39" spans="1:3" x14ac:dyDescent="0.25">
      <c r="A39" s="253"/>
      <c r="B39" s="67" t="s">
        <v>150</v>
      </c>
      <c r="C39" s="68">
        <v>3576.24</v>
      </c>
    </row>
    <row r="40" spans="1:3" x14ac:dyDescent="0.25">
      <c r="A40" s="253"/>
      <c r="B40" s="67" t="s">
        <v>151</v>
      </c>
      <c r="C40" s="68">
        <v>5044.79</v>
      </c>
    </row>
    <row r="41" spans="1:3" x14ac:dyDescent="0.25">
      <c r="A41" s="253"/>
      <c r="B41" s="69" t="s">
        <v>152</v>
      </c>
      <c r="C41" s="68">
        <v>2816.51</v>
      </c>
    </row>
    <row r="42" spans="1:3" x14ac:dyDescent="0.25">
      <c r="A42" s="253"/>
      <c r="B42" s="69" t="s">
        <v>153</v>
      </c>
      <c r="C42" s="68">
        <v>1389.4</v>
      </c>
    </row>
    <row r="43" spans="1:3" x14ac:dyDescent="0.25">
      <c r="A43" s="253"/>
      <c r="B43" s="69" t="s">
        <v>154</v>
      </c>
      <c r="C43" s="68">
        <v>8252.31</v>
      </c>
    </row>
    <row r="44" spans="1:3" x14ac:dyDescent="0.25">
      <c r="A44" s="253"/>
      <c r="B44" s="69" t="s">
        <v>155</v>
      </c>
      <c r="C44" s="68">
        <v>7391.77</v>
      </c>
    </row>
    <row r="45" spans="1:3" x14ac:dyDescent="0.25">
      <c r="A45" s="254"/>
      <c r="B45" s="133" t="s">
        <v>156</v>
      </c>
      <c r="C45" s="134">
        <v>7555.54</v>
      </c>
    </row>
    <row r="46" spans="1:3" ht="49.5" customHeight="1" x14ac:dyDescent="0.25">
      <c r="A46" s="135" t="s">
        <v>80</v>
      </c>
      <c r="B46" s="138" t="s">
        <v>251</v>
      </c>
      <c r="C46" s="71"/>
    </row>
    <row r="47" spans="1:3" x14ac:dyDescent="0.25">
      <c r="C47" s="106"/>
    </row>
  </sheetData>
  <mergeCells count="6">
    <mergeCell ref="A30:A45"/>
    <mergeCell ref="A1:C1"/>
    <mergeCell ref="A2:A5"/>
    <mergeCell ref="A7:A10"/>
    <mergeCell ref="A13:A28"/>
    <mergeCell ref="A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CA43-E4BE-43FF-8674-A55AA245EE99}">
  <sheetPr>
    <pageSetUpPr fitToPage="1"/>
  </sheetPr>
  <dimension ref="A1:F43"/>
  <sheetViews>
    <sheetView zoomScale="90" zoomScaleNormal="90" zoomScaleSheetLayoutView="80" workbookViewId="0">
      <selection activeCell="J1" sqref="J1:J4"/>
    </sheetView>
  </sheetViews>
  <sheetFormatPr defaultRowHeight="15" x14ac:dyDescent="0.25"/>
  <cols>
    <col min="1" max="1" width="4.85546875" style="5" customWidth="1"/>
    <col min="2" max="2" width="130.42578125" style="121" customWidth="1"/>
    <col min="3" max="3" width="4.5703125" style="5" bestFit="1" customWidth="1"/>
    <col min="4" max="4" width="21" style="121" customWidth="1"/>
    <col min="5" max="5" width="13.5703125" style="131" customWidth="1"/>
    <col min="6" max="6" width="10" style="130" bestFit="1" customWidth="1"/>
    <col min="7" max="16384" width="9.140625" style="130"/>
  </cols>
  <sheetData>
    <row r="1" spans="1:6" x14ac:dyDescent="0.25">
      <c r="A1" s="130"/>
      <c r="B1" s="130"/>
      <c r="C1" s="131"/>
      <c r="D1" s="130"/>
    </row>
    <row r="2" spans="1:6" x14ac:dyDescent="0.25">
      <c r="A2" s="268" t="s">
        <v>280</v>
      </c>
      <c r="B2" s="268"/>
      <c r="C2" s="268"/>
      <c r="D2" s="268"/>
      <c r="E2" s="268"/>
      <c r="F2" s="268"/>
    </row>
    <row r="3" spans="1:6" ht="20.25" customHeight="1" x14ac:dyDescent="0.25">
      <c r="A3" s="270" t="s">
        <v>331</v>
      </c>
      <c r="B3" s="270"/>
      <c r="C3" s="270"/>
      <c r="D3" s="270"/>
      <c r="E3" s="270"/>
    </row>
    <row r="4" spans="1:6" x14ac:dyDescent="0.25">
      <c r="A4" s="114" t="s">
        <v>226</v>
      </c>
      <c r="B4" s="114" t="s">
        <v>227</v>
      </c>
      <c r="C4" s="114" t="s">
        <v>228</v>
      </c>
      <c r="D4" s="114" t="s">
        <v>229</v>
      </c>
      <c r="E4" s="114" t="s">
        <v>230</v>
      </c>
    </row>
    <row r="5" spans="1:6" ht="3.75" customHeight="1" x14ac:dyDescent="0.25"/>
    <row r="6" spans="1:6" x14ac:dyDescent="0.25">
      <c r="B6" s="122" t="s">
        <v>231</v>
      </c>
      <c r="C6" s="126"/>
      <c r="D6" s="175"/>
    </row>
    <row r="7" spans="1:6" x14ac:dyDescent="0.25">
      <c r="A7" s="115">
        <v>1</v>
      </c>
      <c r="B7" s="116" t="s">
        <v>257</v>
      </c>
      <c r="C7" s="117" t="s">
        <v>118</v>
      </c>
      <c r="D7" s="123" t="s">
        <v>281</v>
      </c>
      <c r="E7" s="265">
        <v>587.85</v>
      </c>
    </row>
    <row r="8" spans="1:6" x14ac:dyDescent="0.25">
      <c r="A8" s="263" t="s">
        <v>258</v>
      </c>
      <c r="B8" s="116" t="s">
        <v>259</v>
      </c>
      <c r="C8" s="117" t="s">
        <v>118</v>
      </c>
      <c r="D8" s="123" t="s">
        <v>282</v>
      </c>
      <c r="E8" s="266"/>
    </row>
    <row r="9" spans="1:6" x14ac:dyDescent="0.25">
      <c r="A9" s="269"/>
      <c r="B9" s="118" t="s">
        <v>233</v>
      </c>
      <c r="C9" s="117" t="s">
        <v>118</v>
      </c>
      <c r="D9" s="176" t="s">
        <v>283</v>
      </c>
      <c r="E9" s="266"/>
    </row>
    <row r="10" spans="1:6" x14ac:dyDescent="0.25">
      <c r="A10" s="264"/>
      <c r="B10" s="118" t="s">
        <v>260</v>
      </c>
      <c r="C10" s="117" t="s">
        <v>118</v>
      </c>
      <c r="D10" s="176" t="s">
        <v>284</v>
      </c>
      <c r="E10" s="266"/>
    </row>
    <row r="11" spans="1:6" x14ac:dyDescent="0.25">
      <c r="A11" s="263" t="s">
        <v>261</v>
      </c>
      <c r="B11" s="118" t="s">
        <v>262</v>
      </c>
      <c r="C11" s="117" t="s">
        <v>118</v>
      </c>
      <c r="D11" s="176" t="s">
        <v>285</v>
      </c>
      <c r="E11" s="266"/>
    </row>
    <row r="12" spans="1:6" x14ac:dyDescent="0.25">
      <c r="A12" s="264"/>
      <c r="B12" s="118" t="s">
        <v>232</v>
      </c>
      <c r="C12" s="117" t="s">
        <v>118</v>
      </c>
      <c r="D12" s="176" t="s">
        <v>286</v>
      </c>
      <c r="E12" s="267"/>
    </row>
    <row r="13" spans="1:6" x14ac:dyDescent="0.25">
      <c r="A13" s="263">
        <v>2</v>
      </c>
      <c r="B13" s="118" t="s">
        <v>234</v>
      </c>
      <c r="C13" s="117" t="s">
        <v>118</v>
      </c>
      <c r="D13" s="176" t="s">
        <v>287</v>
      </c>
      <c r="E13" s="214">
        <v>240</v>
      </c>
    </row>
    <row r="14" spans="1:6" x14ac:dyDescent="0.25">
      <c r="A14" s="264"/>
      <c r="B14" s="140" t="s">
        <v>263</v>
      </c>
      <c r="C14" s="141" t="s">
        <v>118</v>
      </c>
      <c r="D14" s="161" t="s">
        <v>288</v>
      </c>
      <c r="E14" s="170">
        <v>136.19</v>
      </c>
    </row>
    <row r="15" spans="1:6" x14ac:dyDescent="0.25">
      <c r="A15" s="263">
        <v>3</v>
      </c>
      <c r="B15" s="118" t="s">
        <v>235</v>
      </c>
      <c r="C15" s="117" t="s">
        <v>118</v>
      </c>
      <c r="D15" s="176" t="s">
        <v>289</v>
      </c>
      <c r="E15" s="115">
        <v>339.86</v>
      </c>
    </row>
    <row r="16" spans="1:6" x14ac:dyDescent="0.25">
      <c r="A16" s="269"/>
      <c r="B16" s="118" t="s">
        <v>236</v>
      </c>
      <c r="C16" s="117" t="s">
        <v>118</v>
      </c>
      <c r="D16" s="176" t="s">
        <v>290</v>
      </c>
      <c r="E16" s="115">
        <v>474.53</v>
      </c>
    </row>
    <row r="17" spans="1:6" x14ac:dyDescent="0.25">
      <c r="A17" s="264"/>
      <c r="B17" s="140" t="s">
        <v>266</v>
      </c>
      <c r="C17" s="141" t="s">
        <v>118</v>
      </c>
      <c r="D17" s="161" t="s">
        <v>291</v>
      </c>
      <c r="E17" s="164">
        <v>732.95</v>
      </c>
    </row>
    <row r="18" spans="1:6" ht="30" x14ac:dyDescent="0.25">
      <c r="A18" s="115">
        <v>4</v>
      </c>
      <c r="B18" s="139" t="s">
        <v>254</v>
      </c>
      <c r="C18" s="137" t="s">
        <v>118</v>
      </c>
      <c r="D18" s="177" t="s">
        <v>292</v>
      </c>
      <c r="E18" s="162">
        <v>1280</v>
      </c>
      <c r="F18" s="132"/>
    </row>
    <row r="19" spans="1:6" x14ac:dyDescent="0.25">
      <c r="A19" s="142"/>
      <c r="B19" s="118"/>
      <c r="C19" s="144"/>
      <c r="D19" s="161" t="s">
        <v>269</v>
      </c>
      <c r="E19" s="163">
        <v>2922.24</v>
      </c>
      <c r="F19" s="132"/>
    </row>
    <row r="20" spans="1:6" x14ac:dyDescent="0.25">
      <c r="A20" s="142">
        <v>5</v>
      </c>
      <c r="B20" s="139" t="s">
        <v>327</v>
      </c>
      <c r="C20" s="149" t="s">
        <v>108</v>
      </c>
      <c r="D20" s="118" t="s">
        <v>326</v>
      </c>
      <c r="E20" s="164">
        <v>408.39</v>
      </c>
    </row>
    <row r="21" spans="1:6" x14ac:dyDescent="0.25">
      <c r="B21" s="143"/>
    </row>
    <row r="22" spans="1:6" x14ac:dyDescent="0.25">
      <c r="B22" s="122" t="s">
        <v>237</v>
      </c>
      <c r="C22" s="126"/>
      <c r="D22" s="175"/>
    </row>
    <row r="23" spans="1:6" ht="30" x14ac:dyDescent="0.25">
      <c r="A23" s="115" t="s">
        <v>265</v>
      </c>
      <c r="B23" s="139" t="s">
        <v>255</v>
      </c>
      <c r="C23" s="137"/>
      <c r="D23" s="178" t="s">
        <v>292</v>
      </c>
      <c r="E23" s="162">
        <v>1280</v>
      </c>
      <c r="F23" s="132"/>
    </row>
    <row r="24" spans="1:6" ht="30" x14ac:dyDescent="0.25">
      <c r="A24" s="215" t="s">
        <v>264</v>
      </c>
      <c r="B24" s="146" t="s">
        <v>330</v>
      </c>
      <c r="C24" s="147"/>
      <c r="D24" s="179" t="s">
        <v>293</v>
      </c>
      <c r="E24" s="171">
        <v>265.08</v>
      </c>
      <c r="F24" s="132"/>
    </row>
    <row r="25" spans="1:6" x14ac:dyDescent="0.25">
      <c r="A25" s="263">
        <v>6</v>
      </c>
      <c r="B25" s="123" t="s">
        <v>238</v>
      </c>
      <c r="C25" s="145"/>
      <c r="D25" s="180" t="s">
        <v>294</v>
      </c>
      <c r="E25" s="172">
        <v>404</v>
      </c>
    </row>
    <row r="26" spans="1:6" x14ac:dyDescent="0.25">
      <c r="A26" s="264"/>
      <c r="B26" s="123" t="s">
        <v>239</v>
      </c>
      <c r="C26" s="124"/>
      <c r="D26" s="180" t="s">
        <v>295</v>
      </c>
      <c r="E26" s="173">
        <v>669.23</v>
      </c>
    </row>
    <row r="27" spans="1:6" x14ac:dyDescent="0.25">
      <c r="A27" s="125">
        <v>7</v>
      </c>
      <c r="B27" s="123" t="s">
        <v>240</v>
      </c>
      <c r="C27" s="124"/>
      <c r="D27" s="181" t="s">
        <v>296</v>
      </c>
      <c r="E27" s="165">
        <v>237.11</v>
      </c>
    </row>
    <row r="28" spans="1:6" x14ac:dyDescent="0.25">
      <c r="A28" s="148">
        <v>8</v>
      </c>
      <c r="B28" s="116" t="s">
        <v>328</v>
      </c>
      <c r="C28" s="117"/>
      <c r="D28" s="116" t="s">
        <v>297</v>
      </c>
      <c r="E28" s="166">
        <v>399.74</v>
      </c>
    </row>
    <row r="29" spans="1:6" x14ac:dyDescent="0.25">
      <c r="A29" s="125"/>
      <c r="B29" s="123"/>
      <c r="C29" s="124"/>
      <c r="D29" s="161" t="s">
        <v>267</v>
      </c>
      <c r="E29" s="167">
        <v>3178.19</v>
      </c>
    </row>
    <row r="30" spans="1:6" x14ac:dyDescent="0.25">
      <c r="B30" s="122" t="s">
        <v>241</v>
      </c>
      <c r="C30" s="126"/>
      <c r="D30" s="175"/>
    </row>
    <row r="31" spans="1:6" x14ac:dyDescent="0.25">
      <c r="A31" s="125">
        <v>1</v>
      </c>
      <c r="B31" s="123" t="s">
        <v>242</v>
      </c>
      <c r="C31" s="124"/>
      <c r="D31" s="181" t="s">
        <v>298</v>
      </c>
      <c r="E31" s="168">
        <v>960</v>
      </c>
    </row>
    <row r="32" spans="1:6" x14ac:dyDescent="0.25">
      <c r="A32" s="120">
        <v>2</v>
      </c>
      <c r="B32" s="154" t="s">
        <v>270</v>
      </c>
      <c r="C32" s="155"/>
      <c r="D32" s="182" t="s">
        <v>271</v>
      </c>
      <c r="E32" s="174">
        <v>106.91</v>
      </c>
    </row>
    <row r="33" spans="1:6" x14ac:dyDescent="0.25">
      <c r="A33" s="120">
        <v>3</v>
      </c>
      <c r="B33" s="156" t="s">
        <v>272</v>
      </c>
      <c r="C33" s="155"/>
      <c r="D33" s="183" t="s">
        <v>273</v>
      </c>
      <c r="E33" s="174">
        <v>106.91</v>
      </c>
    </row>
    <row r="34" spans="1:6" x14ac:dyDescent="0.25">
      <c r="A34" s="153">
        <v>4</v>
      </c>
      <c r="B34" s="157" t="s">
        <v>274</v>
      </c>
      <c r="C34" s="158"/>
      <c r="D34" s="183" t="s">
        <v>275</v>
      </c>
      <c r="E34" s="174">
        <v>106.91</v>
      </c>
    </row>
    <row r="35" spans="1:6" x14ac:dyDescent="0.25">
      <c r="A35" s="153">
        <v>5</v>
      </c>
      <c r="B35" s="159" t="s">
        <v>276</v>
      </c>
      <c r="C35" s="158"/>
      <c r="D35" s="183" t="s">
        <v>277</v>
      </c>
      <c r="E35" s="174">
        <v>106.91</v>
      </c>
    </row>
    <row r="36" spans="1:6" x14ac:dyDescent="0.25">
      <c r="A36" s="153">
        <v>6</v>
      </c>
      <c r="B36" s="159" t="s">
        <v>278</v>
      </c>
      <c r="C36" s="158"/>
      <c r="D36" s="183" t="s">
        <v>279</v>
      </c>
      <c r="E36" s="174">
        <v>106.91</v>
      </c>
    </row>
    <row r="37" spans="1:6" ht="30" x14ac:dyDescent="0.25">
      <c r="A37" s="120">
        <v>7</v>
      </c>
      <c r="B37" s="139" t="s">
        <v>256</v>
      </c>
      <c r="C37" s="137"/>
      <c r="D37" s="184" t="s">
        <v>299</v>
      </c>
      <c r="E37" s="162">
        <v>1280</v>
      </c>
      <c r="F37" s="132"/>
    </row>
    <row r="38" spans="1:6" x14ac:dyDescent="0.25">
      <c r="A38" s="120">
        <v>8</v>
      </c>
      <c r="B38" s="127" t="s">
        <v>243</v>
      </c>
      <c r="C38" s="124"/>
      <c r="D38" s="181" t="s">
        <v>300</v>
      </c>
      <c r="E38" s="165">
        <v>237.11</v>
      </c>
    </row>
    <row r="39" spans="1:6" x14ac:dyDescent="0.25">
      <c r="A39" s="115">
        <v>9</v>
      </c>
      <c r="B39" s="127" t="s">
        <v>244</v>
      </c>
      <c r="C39" s="124"/>
      <c r="D39" s="181" t="s">
        <v>301</v>
      </c>
      <c r="E39" s="165">
        <v>237.11</v>
      </c>
    </row>
    <row r="40" spans="1:6" x14ac:dyDescent="0.25">
      <c r="A40" s="119">
        <v>10</v>
      </c>
      <c r="B40" s="127" t="s">
        <v>245</v>
      </c>
      <c r="C40" s="128"/>
      <c r="D40" s="181" t="s">
        <v>302</v>
      </c>
      <c r="E40" s="165">
        <v>292.77</v>
      </c>
    </row>
    <row r="41" spans="1:6" x14ac:dyDescent="0.25">
      <c r="A41" s="151">
        <v>11</v>
      </c>
      <c r="B41" s="139" t="s">
        <v>329</v>
      </c>
      <c r="C41" s="150"/>
      <c r="D41" s="160" t="s">
        <v>326</v>
      </c>
      <c r="E41" s="169">
        <v>240.95</v>
      </c>
    </row>
    <row r="42" spans="1:6" x14ac:dyDescent="0.25">
      <c r="A42" s="125"/>
      <c r="B42" s="139"/>
      <c r="C42" s="125"/>
      <c r="D42" s="186" t="s">
        <v>268</v>
      </c>
      <c r="E42" s="167">
        <v>3491.51</v>
      </c>
    </row>
    <row r="43" spans="1:6" ht="30" x14ac:dyDescent="0.25">
      <c r="A43" s="185" t="s">
        <v>80</v>
      </c>
      <c r="B43" s="152" t="s">
        <v>134</v>
      </c>
    </row>
  </sheetData>
  <mergeCells count="8">
    <mergeCell ref="A25:A26"/>
    <mergeCell ref="E7:E12"/>
    <mergeCell ref="A2:F2"/>
    <mergeCell ref="A8:A10"/>
    <mergeCell ref="A11:A12"/>
    <mergeCell ref="A13:A14"/>
    <mergeCell ref="A15:A17"/>
    <mergeCell ref="A3:E3"/>
  </mergeCells>
  <printOptions horizontalCentered="1"/>
  <pageMargins left="0.59055118110236227" right="0.59055118110236227" top="0.94488188976377963" bottom="0.74803149606299213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156C-7B5F-4CF2-802A-4CD313F842FD}">
  <sheetPr>
    <pageSetUpPr fitToPage="1"/>
  </sheetPr>
  <dimension ref="A1:F32"/>
  <sheetViews>
    <sheetView workbookViewId="0"/>
  </sheetViews>
  <sheetFormatPr defaultRowHeight="15" x14ac:dyDescent="0.25"/>
  <cols>
    <col min="1" max="1" width="4.85546875" style="5" customWidth="1"/>
    <col min="2" max="2" width="101.5703125" style="121" customWidth="1"/>
    <col min="3" max="3" width="4.5703125" style="5" bestFit="1" customWidth="1"/>
    <col min="4" max="4" width="17" style="121" customWidth="1"/>
    <col min="5" max="5" width="14.140625" style="130" bestFit="1" customWidth="1"/>
    <col min="6" max="6" width="10" style="130" bestFit="1" customWidth="1"/>
    <col min="7" max="16384" width="9.140625" style="130"/>
  </cols>
  <sheetData>
    <row r="1" spans="1:6" x14ac:dyDescent="0.25">
      <c r="A1" s="130"/>
      <c r="B1" s="130"/>
      <c r="C1" s="131"/>
      <c r="D1" s="130"/>
    </row>
    <row r="2" spans="1:6" x14ac:dyDescent="0.25">
      <c r="A2" s="271" t="s">
        <v>303</v>
      </c>
      <c r="B2" s="271"/>
      <c r="C2" s="271"/>
      <c r="D2" s="271"/>
      <c r="E2" s="271"/>
      <c r="F2" s="271"/>
    </row>
    <row r="3" spans="1:6" x14ac:dyDescent="0.25">
      <c r="A3" s="130"/>
      <c r="B3" s="130"/>
      <c r="C3" s="131"/>
      <c r="D3" s="130"/>
    </row>
    <row r="4" spans="1:6" x14ac:dyDescent="0.25">
      <c r="A4" s="114" t="s">
        <v>226</v>
      </c>
      <c r="B4" s="114" t="s">
        <v>227</v>
      </c>
      <c r="C4" s="114" t="s">
        <v>228</v>
      </c>
      <c r="D4" s="187" t="s">
        <v>229</v>
      </c>
      <c r="E4" s="114" t="s">
        <v>230</v>
      </c>
    </row>
    <row r="5" spans="1:6" ht="11.25" customHeight="1" x14ac:dyDescent="0.25"/>
    <row r="6" spans="1:6" x14ac:dyDescent="0.25">
      <c r="B6" s="122" t="s">
        <v>231</v>
      </c>
      <c r="C6" s="126"/>
      <c r="D6" s="188"/>
    </row>
    <row r="7" spans="1:6" x14ac:dyDescent="0.25">
      <c r="A7" s="115">
        <v>1</v>
      </c>
      <c r="B7" s="116" t="s">
        <v>304</v>
      </c>
      <c r="C7" s="117" t="s">
        <v>118</v>
      </c>
      <c r="D7" s="189" t="s">
        <v>305</v>
      </c>
      <c r="E7" s="272">
        <v>587.85</v>
      </c>
    </row>
    <row r="8" spans="1:6" x14ac:dyDescent="0.25">
      <c r="A8" s="115">
        <v>2</v>
      </c>
      <c r="B8" s="118" t="s">
        <v>232</v>
      </c>
      <c r="C8" s="117" t="s">
        <v>118</v>
      </c>
      <c r="D8" s="190" t="s">
        <v>306</v>
      </c>
      <c r="E8" s="272"/>
    </row>
    <row r="9" spans="1:6" x14ac:dyDescent="0.25">
      <c r="A9" s="115">
        <v>3</v>
      </c>
      <c r="B9" s="118" t="s">
        <v>233</v>
      </c>
      <c r="C9" s="117" t="s">
        <v>118</v>
      </c>
      <c r="D9" s="190" t="s">
        <v>307</v>
      </c>
      <c r="E9" s="272"/>
    </row>
    <row r="10" spans="1:6" x14ac:dyDescent="0.25">
      <c r="A10" s="115">
        <v>4</v>
      </c>
      <c r="B10" s="118" t="s">
        <v>234</v>
      </c>
      <c r="C10" s="117" t="s">
        <v>118</v>
      </c>
      <c r="D10" s="190" t="s">
        <v>308</v>
      </c>
      <c r="E10" s="191">
        <v>240</v>
      </c>
    </row>
    <row r="11" spans="1:6" x14ac:dyDescent="0.25">
      <c r="A11" s="115">
        <v>5</v>
      </c>
      <c r="B11" s="118" t="s">
        <v>235</v>
      </c>
      <c r="C11" s="117" t="s">
        <v>118</v>
      </c>
      <c r="D11" s="190" t="s">
        <v>309</v>
      </c>
      <c r="E11" s="192">
        <v>339.86</v>
      </c>
    </row>
    <row r="12" spans="1:6" x14ac:dyDescent="0.25">
      <c r="A12" s="115"/>
      <c r="B12" s="118" t="s">
        <v>236</v>
      </c>
      <c r="C12" s="117" t="s">
        <v>118</v>
      </c>
      <c r="D12" s="190" t="s">
        <v>310</v>
      </c>
      <c r="E12" s="192">
        <v>474.53</v>
      </c>
    </row>
    <row r="13" spans="1:6" ht="45" x14ac:dyDescent="0.25">
      <c r="A13" s="115">
        <v>6</v>
      </c>
      <c r="B13" s="159" t="s">
        <v>254</v>
      </c>
      <c r="C13" s="117" t="s">
        <v>118</v>
      </c>
      <c r="D13" s="193" t="s">
        <v>311</v>
      </c>
      <c r="E13" s="194">
        <v>1280</v>
      </c>
      <c r="F13" s="195"/>
    </row>
    <row r="14" spans="1:6" x14ac:dyDescent="0.25">
      <c r="A14" s="115"/>
      <c r="B14" s="118"/>
      <c r="C14" s="117"/>
      <c r="D14" s="196" t="s">
        <v>312</v>
      </c>
      <c r="E14" s="197">
        <f>E7+E10+E11+E12+E13</f>
        <v>2922.24</v>
      </c>
      <c r="F14" s="132"/>
    </row>
    <row r="15" spans="1:6" x14ac:dyDescent="0.25">
      <c r="A15" s="115">
        <v>7</v>
      </c>
      <c r="B15" s="118" t="s">
        <v>313</v>
      </c>
      <c r="C15" s="137" t="s">
        <v>108</v>
      </c>
      <c r="D15" s="198" t="s">
        <v>314</v>
      </c>
      <c r="E15" s="192">
        <v>484.52</v>
      </c>
    </row>
    <row r="17" spans="1:6" x14ac:dyDescent="0.25">
      <c r="B17" s="122" t="s">
        <v>237</v>
      </c>
      <c r="C17" s="126"/>
      <c r="D17" s="188"/>
    </row>
    <row r="18" spans="1:6" ht="45" x14ac:dyDescent="0.25">
      <c r="A18" s="115">
        <v>1</v>
      </c>
      <c r="B18" s="159" t="s">
        <v>255</v>
      </c>
      <c r="C18" s="137"/>
      <c r="D18" s="199" t="s">
        <v>311</v>
      </c>
      <c r="E18" s="194">
        <v>1280</v>
      </c>
      <c r="F18" s="132"/>
    </row>
    <row r="19" spans="1:6" x14ac:dyDescent="0.25">
      <c r="A19" s="115">
        <v>2</v>
      </c>
      <c r="B19" s="123" t="s">
        <v>238</v>
      </c>
      <c r="C19" s="137"/>
      <c r="D19" s="199" t="s">
        <v>315</v>
      </c>
      <c r="E19" s="200">
        <v>404</v>
      </c>
    </row>
    <row r="20" spans="1:6" x14ac:dyDescent="0.25">
      <c r="A20" s="125">
        <v>3</v>
      </c>
      <c r="B20" s="123" t="s">
        <v>239</v>
      </c>
      <c r="C20" s="124"/>
      <c r="D20" s="199" t="s">
        <v>316</v>
      </c>
      <c r="E20" s="200">
        <v>669.23</v>
      </c>
    </row>
    <row r="21" spans="1:6" x14ac:dyDescent="0.25">
      <c r="A21" s="125">
        <v>4</v>
      </c>
      <c r="B21" s="123" t="s">
        <v>240</v>
      </c>
      <c r="C21" s="124"/>
      <c r="D21" s="201" t="s">
        <v>317</v>
      </c>
      <c r="E21" s="202">
        <v>237.11</v>
      </c>
    </row>
    <row r="22" spans="1:6" x14ac:dyDescent="0.25">
      <c r="A22" s="125">
        <v>5</v>
      </c>
      <c r="B22" s="123" t="s">
        <v>318</v>
      </c>
      <c r="C22" s="124"/>
      <c r="D22" s="189" t="s">
        <v>305</v>
      </c>
      <c r="E22" s="202">
        <v>587.85</v>
      </c>
    </row>
    <row r="23" spans="1:6" x14ac:dyDescent="0.25">
      <c r="A23" s="125"/>
      <c r="B23" s="123"/>
      <c r="C23" s="124"/>
      <c r="D23" s="203" t="s">
        <v>319</v>
      </c>
      <c r="E23" s="204">
        <f>SUM(E18:E22)</f>
        <v>3178.19</v>
      </c>
    </row>
    <row r="24" spans="1:6" x14ac:dyDescent="0.25">
      <c r="B24" s="122" t="s">
        <v>241</v>
      </c>
      <c r="C24" s="126"/>
      <c r="D24" s="188"/>
    </row>
    <row r="25" spans="1:6" x14ac:dyDescent="0.25">
      <c r="A25" s="125">
        <v>1</v>
      </c>
      <c r="B25" s="123" t="s">
        <v>242</v>
      </c>
      <c r="C25" s="124"/>
      <c r="D25" s="201" t="s">
        <v>320</v>
      </c>
      <c r="E25" s="205">
        <v>960</v>
      </c>
    </row>
    <row r="26" spans="1:6" ht="45" x14ac:dyDescent="0.25">
      <c r="A26" s="120">
        <v>2</v>
      </c>
      <c r="B26" s="159" t="s">
        <v>256</v>
      </c>
      <c r="C26" s="137"/>
      <c r="D26" s="206" t="s">
        <v>321</v>
      </c>
      <c r="E26" s="194">
        <v>1280</v>
      </c>
      <c r="F26" s="132"/>
    </row>
    <row r="27" spans="1:6" x14ac:dyDescent="0.25">
      <c r="A27" s="120">
        <v>3</v>
      </c>
      <c r="B27" s="127" t="s">
        <v>243</v>
      </c>
      <c r="C27" s="124"/>
      <c r="D27" s="201" t="s">
        <v>322</v>
      </c>
      <c r="E27" s="202">
        <v>237.11</v>
      </c>
    </row>
    <row r="28" spans="1:6" x14ac:dyDescent="0.25">
      <c r="A28" s="115">
        <v>4</v>
      </c>
      <c r="B28" s="127" t="s">
        <v>244</v>
      </c>
      <c r="C28" s="124"/>
      <c r="D28" s="201" t="s">
        <v>323</v>
      </c>
      <c r="E28" s="202">
        <v>237.11</v>
      </c>
    </row>
    <row r="29" spans="1:6" x14ac:dyDescent="0.25">
      <c r="A29" s="119">
        <v>5</v>
      </c>
      <c r="B29" s="127" t="s">
        <v>245</v>
      </c>
      <c r="C29" s="128"/>
      <c r="D29" s="201" t="s">
        <v>324</v>
      </c>
      <c r="E29" s="202">
        <v>292.77</v>
      </c>
    </row>
    <row r="30" spans="1:6" ht="15.75" thickBot="1" x14ac:dyDescent="0.3">
      <c r="A30" s="119">
        <v>6</v>
      </c>
      <c r="B30" s="160" t="s">
        <v>325</v>
      </c>
      <c r="C30" s="150"/>
      <c r="D30" s="207" t="s">
        <v>314</v>
      </c>
      <c r="E30" s="208">
        <v>484.52</v>
      </c>
    </row>
    <row r="31" spans="1:6" ht="15.75" thickBot="1" x14ac:dyDescent="0.3">
      <c r="A31" s="125"/>
      <c r="B31" s="209"/>
      <c r="C31" s="125"/>
      <c r="D31" s="210" t="s">
        <v>312</v>
      </c>
      <c r="E31" s="211">
        <f>SUM(E25:E30)</f>
        <v>3491.51</v>
      </c>
    </row>
    <row r="32" spans="1:6" ht="30" x14ac:dyDescent="0.25">
      <c r="A32" s="212" t="s">
        <v>80</v>
      </c>
      <c r="B32" s="213" t="s">
        <v>134</v>
      </c>
    </row>
  </sheetData>
  <mergeCells count="2">
    <mergeCell ref="A2:F2"/>
    <mergeCell ref="E7:E9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F9D1-4268-49C0-A2A6-BEDDB8DF6C9E}">
  <sheetPr>
    <pageSetUpPr fitToPage="1"/>
  </sheetPr>
  <dimension ref="A1:D18"/>
  <sheetViews>
    <sheetView workbookViewId="0">
      <selection activeCell="J1" sqref="J1:J4"/>
    </sheetView>
  </sheetViews>
  <sheetFormatPr defaultRowHeight="15.75" x14ac:dyDescent="0.25"/>
  <cols>
    <col min="1" max="1" width="4.7109375" style="14" customWidth="1"/>
    <col min="2" max="2" width="25.85546875" style="14" customWidth="1"/>
    <col min="3" max="3" width="48.85546875" style="14" customWidth="1"/>
    <col min="4" max="4" width="17.140625" style="14" customWidth="1"/>
    <col min="5" max="5" width="9.5703125" style="14" customWidth="1"/>
    <col min="6" max="16384" width="9.140625" style="14"/>
  </cols>
  <sheetData>
    <row r="1" spans="1:4" ht="18.75" x14ac:dyDescent="0.25">
      <c r="A1" s="230" t="s">
        <v>332</v>
      </c>
      <c r="B1" s="230"/>
      <c r="C1" s="230"/>
      <c r="D1" s="230"/>
    </row>
    <row r="2" spans="1:4" x14ac:dyDescent="0.25">
      <c r="A2" s="277"/>
      <c r="B2" s="277"/>
      <c r="C2" s="277"/>
      <c r="D2" s="277"/>
    </row>
    <row r="3" spans="1:4" ht="47.25" x14ac:dyDescent="0.25">
      <c r="A3" s="76" t="s">
        <v>4</v>
      </c>
      <c r="B3" s="75" t="s">
        <v>157</v>
      </c>
      <c r="C3" s="76" t="s">
        <v>158</v>
      </c>
      <c r="D3" s="76" t="s">
        <v>159</v>
      </c>
    </row>
    <row r="4" spans="1:4" x14ac:dyDescent="0.25">
      <c r="A4" s="81"/>
      <c r="B4" s="276" t="s">
        <v>160</v>
      </c>
      <c r="C4" s="276"/>
      <c r="D4" s="276"/>
    </row>
    <row r="5" spans="1:4" ht="31.5" x14ac:dyDescent="0.25">
      <c r="A5" s="224">
        <v>1</v>
      </c>
      <c r="B5" s="278" t="s">
        <v>223</v>
      </c>
      <c r="C5" s="77" t="s">
        <v>161</v>
      </c>
      <c r="D5" s="78">
        <v>24.13</v>
      </c>
    </row>
    <row r="6" spans="1:4" x14ac:dyDescent="0.25">
      <c r="A6" s="224"/>
      <c r="B6" s="278"/>
      <c r="C6" s="77" t="s">
        <v>162</v>
      </c>
      <c r="D6" s="78">
        <v>91.34</v>
      </c>
    </row>
    <row r="7" spans="1:4" ht="31.5" x14ac:dyDescent="0.25">
      <c r="A7" s="224"/>
      <c r="B7" s="278"/>
      <c r="C7" s="77" t="s">
        <v>163</v>
      </c>
      <c r="D7" s="78">
        <v>106.91</v>
      </c>
    </row>
    <row r="8" spans="1:4" ht="157.5" x14ac:dyDescent="0.25">
      <c r="A8" s="224"/>
      <c r="B8" s="278"/>
      <c r="C8" s="79" t="s">
        <v>164</v>
      </c>
      <c r="D8" s="78">
        <v>538.78</v>
      </c>
    </row>
    <row r="9" spans="1:4" ht="47.25" x14ac:dyDescent="0.25">
      <c r="A9" s="225"/>
      <c r="B9" s="279"/>
      <c r="C9" s="80" t="s">
        <v>165</v>
      </c>
      <c r="D9" s="78">
        <v>525.86</v>
      </c>
    </row>
    <row r="10" spans="1:4" ht="47.25" x14ac:dyDescent="0.25">
      <c r="A10" s="9">
        <v>2</v>
      </c>
      <c r="B10" s="23" t="s">
        <v>166</v>
      </c>
      <c r="C10" s="79" t="s">
        <v>167</v>
      </c>
      <c r="D10" s="78">
        <v>65.040000000000006</v>
      </c>
    </row>
    <row r="11" spans="1:4" ht="47.25" x14ac:dyDescent="0.25">
      <c r="A11" s="9">
        <v>3</v>
      </c>
      <c r="B11" s="23" t="s">
        <v>166</v>
      </c>
      <c r="C11" s="81" t="s">
        <v>168</v>
      </c>
      <c r="D11" s="78">
        <v>493.15</v>
      </c>
    </row>
    <row r="12" spans="1:4" ht="47.25" x14ac:dyDescent="0.25">
      <c r="A12" s="9">
        <v>4</v>
      </c>
      <c r="B12" s="23" t="s">
        <v>166</v>
      </c>
      <c r="C12" s="80" t="s">
        <v>169</v>
      </c>
      <c r="D12" s="78">
        <v>232.76</v>
      </c>
    </row>
    <row r="13" spans="1:4" x14ac:dyDescent="0.25">
      <c r="A13" s="81"/>
      <c r="B13" s="276" t="s">
        <v>170</v>
      </c>
      <c r="C13" s="276"/>
      <c r="D13" s="276"/>
    </row>
    <row r="14" spans="1:4" ht="47.25" x14ac:dyDescent="0.25">
      <c r="A14" s="9">
        <v>5</v>
      </c>
      <c r="B14" s="23" t="s">
        <v>166</v>
      </c>
      <c r="C14" s="77" t="s">
        <v>171</v>
      </c>
      <c r="D14" s="78">
        <v>635.45000000000005</v>
      </c>
    </row>
    <row r="15" spans="1:4" ht="47.25" x14ac:dyDescent="0.25">
      <c r="A15" s="9">
        <v>6</v>
      </c>
      <c r="B15" s="23" t="s">
        <v>166</v>
      </c>
      <c r="C15" s="77" t="s">
        <v>172</v>
      </c>
      <c r="D15" s="78">
        <v>1202.55</v>
      </c>
    </row>
    <row r="16" spans="1:4" ht="47.25" x14ac:dyDescent="0.25">
      <c r="A16" s="9">
        <v>7</v>
      </c>
      <c r="B16" s="23" t="s">
        <v>166</v>
      </c>
      <c r="C16" s="77" t="s">
        <v>173</v>
      </c>
      <c r="D16" s="78">
        <v>544.33000000000004</v>
      </c>
    </row>
    <row r="17" spans="1:4" ht="60" customHeight="1" x14ac:dyDescent="0.25">
      <c r="A17" s="136" t="s">
        <v>80</v>
      </c>
      <c r="B17" s="273" t="s">
        <v>134</v>
      </c>
      <c r="C17" s="274"/>
      <c r="D17" s="275"/>
    </row>
    <row r="18" spans="1:4" x14ac:dyDescent="0.25">
      <c r="D18" s="82"/>
    </row>
  </sheetData>
  <mergeCells count="7">
    <mergeCell ref="B17:D17"/>
    <mergeCell ref="B13:D13"/>
    <mergeCell ref="A1:D1"/>
    <mergeCell ref="A2:D2"/>
    <mergeCell ref="B4:D4"/>
    <mergeCell ref="A5:A9"/>
    <mergeCell ref="B5:B9"/>
  </mergeCells>
  <pageMargins left="0.7" right="0.38" top="0.75" bottom="0.75" header="0.3" footer="0.3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568-7B69-440C-8CA4-63972607E7AF}">
  <dimension ref="A1:D30"/>
  <sheetViews>
    <sheetView workbookViewId="0">
      <selection sqref="A1:D1"/>
    </sheetView>
  </sheetViews>
  <sheetFormatPr defaultRowHeight="15" x14ac:dyDescent="0.25"/>
  <cols>
    <col min="1" max="1" width="36.85546875" style="87" customWidth="1"/>
    <col min="2" max="2" width="17.7109375" style="87" customWidth="1"/>
    <col min="3" max="3" width="19" style="87" customWidth="1"/>
    <col min="4" max="4" width="18.5703125" style="87" customWidth="1"/>
    <col min="5" max="16384" width="9.140625" style="87"/>
  </cols>
  <sheetData>
    <row r="1" spans="1:4" ht="52.5" customHeight="1" x14ac:dyDescent="0.25">
      <c r="A1" s="230" t="s">
        <v>224</v>
      </c>
      <c r="B1" s="230"/>
      <c r="C1" s="230"/>
      <c r="D1" s="230"/>
    </row>
    <row r="2" spans="1:4" ht="15.75" x14ac:dyDescent="0.25">
      <c r="A2" s="280" t="s">
        <v>174</v>
      </c>
      <c r="B2" s="280"/>
      <c r="C2" s="280"/>
      <c r="D2" s="280"/>
    </row>
    <row r="3" spans="1:4" ht="31.5" x14ac:dyDescent="0.25">
      <c r="A3" s="76" t="s">
        <v>175</v>
      </c>
      <c r="B3" s="84" t="s">
        <v>176</v>
      </c>
      <c r="C3" s="76" t="s">
        <v>177</v>
      </c>
      <c r="D3" s="76" t="s">
        <v>178</v>
      </c>
    </row>
    <row r="4" spans="1:4" ht="47.25" x14ac:dyDescent="0.25">
      <c r="A4" s="77" t="s">
        <v>179</v>
      </c>
      <c r="B4" s="100">
        <v>8811.01</v>
      </c>
      <c r="C4" s="78">
        <v>10012.51</v>
      </c>
      <c r="D4" s="78">
        <v>11214.01</v>
      </c>
    </row>
    <row r="5" spans="1:4" ht="47.25" x14ac:dyDescent="0.25">
      <c r="A5" s="77" t="s">
        <v>180</v>
      </c>
      <c r="B5" s="100">
        <v>15418.56</v>
      </c>
      <c r="C5" s="78">
        <v>17521.89</v>
      </c>
      <c r="D5" s="78">
        <v>19624.509999999998</v>
      </c>
    </row>
    <row r="6" spans="1:4" ht="47.25" x14ac:dyDescent="0.25">
      <c r="A6" s="77" t="s">
        <v>181</v>
      </c>
      <c r="B6" s="100">
        <v>22026.51</v>
      </c>
      <c r="C6" s="78">
        <v>25030.13</v>
      </c>
      <c r="D6" s="78">
        <v>28033.74</v>
      </c>
    </row>
    <row r="7" spans="1:4" ht="63" x14ac:dyDescent="0.25">
      <c r="A7" s="77" t="s">
        <v>182</v>
      </c>
      <c r="B7" s="100">
        <v>7609.16</v>
      </c>
      <c r="C7" s="78">
        <v>8410.1200000000008</v>
      </c>
      <c r="D7" s="78">
        <v>9211.09</v>
      </c>
    </row>
    <row r="8" spans="1:4" ht="63" x14ac:dyDescent="0.25">
      <c r="A8" s="77" t="s">
        <v>183</v>
      </c>
      <c r="B8" s="100">
        <v>13316.03</v>
      </c>
      <c r="C8" s="78">
        <v>14714.72</v>
      </c>
      <c r="D8" s="78">
        <v>16119.4</v>
      </c>
    </row>
    <row r="9" spans="1:4" ht="63" x14ac:dyDescent="0.25">
      <c r="A9" s="77" t="s">
        <v>184</v>
      </c>
      <c r="B9" s="101">
        <v>19022.900000000001</v>
      </c>
      <c r="C9" s="78">
        <v>21025.31</v>
      </c>
      <c r="D9" s="78">
        <v>23027.72</v>
      </c>
    </row>
    <row r="10" spans="1:4" ht="63" x14ac:dyDescent="0.25">
      <c r="A10" s="77" t="s">
        <v>185</v>
      </c>
      <c r="B10" s="100">
        <v>6968.39</v>
      </c>
      <c r="C10" s="78">
        <v>7386.49</v>
      </c>
      <c r="D10" s="78">
        <v>7829.68</v>
      </c>
    </row>
    <row r="11" spans="1:4" ht="63" x14ac:dyDescent="0.25">
      <c r="A11" s="77" t="s">
        <v>186</v>
      </c>
      <c r="B11" s="100">
        <v>12194.68</v>
      </c>
      <c r="C11" s="78">
        <v>12926.36</v>
      </c>
      <c r="D11" s="78">
        <v>13701.94</v>
      </c>
    </row>
    <row r="12" spans="1:4" ht="63" x14ac:dyDescent="0.25">
      <c r="A12" s="77" t="s">
        <v>187</v>
      </c>
      <c r="B12" s="100">
        <v>17420.97</v>
      </c>
      <c r="C12" s="78">
        <v>18466.23</v>
      </c>
      <c r="D12" s="78">
        <v>19574.2</v>
      </c>
    </row>
    <row r="13" spans="1:4" ht="63" x14ac:dyDescent="0.25">
      <c r="A13" s="77" t="s">
        <v>188</v>
      </c>
      <c r="B13" s="100">
        <v>6808.19</v>
      </c>
      <c r="C13" s="78">
        <v>7148.6</v>
      </c>
      <c r="D13" s="78">
        <v>7506.03</v>
      </c>
    </row>
    <row r="14" spans="1:4" ht="63" x14ac:dyDescent="0.25">
      <c r="A14" s="77" t="s">
        <v>189</v>
      </c>
      <c r="B14" s="100">
        <v>11914.34</v>
      </c>
      <c r="C14" s="78">
        <v>12510.06</v>
      </c>
      <c r="D14" s="78">
        <v>13135.56</v>
      </c>
    </row>
    <row r="15" spans="1:4" ht="63" x14ac:dyDescent="0.25">
      <c r="A15" s="77" t="s">
        <v>190</v>
      </c>
      <c r="B15" s="100">
        <v>17020.490000000002</v>
      </c>
      <c r="C15" s="78">
        <v>17871.509999999998</v>
      </c>
      <c r="D15" s="78">
        <v>18765.09</v>
      </c>
    </row>
    <row r="16" spans="1:4" ht="63" x14ac:dyDescent="0.25">
      <c r="A16" s="77" t="s">
        <v>191</v>
      </c>
      <c r="B16" s="100">
        <v>6247.52</v>
      </c>
      <c r="C16" s="78">
        <v>6559.9</v>
      </c>
      <c r="D16" s="78">
        <v>6887.89</v>
      </c>
    </row>
    <row r="17" spans="1:4" ht="63" x14ac:dyDescent="0.25">
      <c r="A17" s="77" t="s">
        <v>192</v>
      </c>
      <c r="B17" s="100">
        <v>10933.16</v>
      </c>
      <c r="C17" s="78">
        <v>11479.82</v>
      </c>
      <c r="D17" s="78">
        <v>12053.81</v>
      </c>
    </row>
    <row r="18" spans="1:4" ht="63" x14ac:dyDescent="0.25">
      <c r="A18" s="77" t="s">
        <v>193</v>
      </c>
      <c r="B18" s="100">
        <v>15618.8</v>
      </c>
      <c r="C18" s="78">
        <v>16399.740000000002</v>
      </c>
      <c r="D18" s="78">
        <v>17219.73</v>
      </c>
    </row>
    <row r="19" spans="1:4" ht="47.25" x14ac:dyDescent="0.25">
      <c r="A19" s="77" t="s">
        <v>194</v>
      </c>
      <c r="B19" s="100">
        <v>8009.64</v>
      </c>
      <c r="C19" s="78">
        <v>8330.0300000000007</v>
      </c>
      <c r="D19" s="78">
        <v>8663.23</v>
      </c>
    </row>
    <row r="20" spans="1:4" ht="47.25" x14ac:dyDescent="0.25">
      <c r="A20" s="77" t="s">
        <v>195</v>
      </c>
      <c r="B20" s="100">
        <v>14016.87</v>
      </c>
      <c r="C20" s="78">
        <v>14577.55</v>
      </c>
      <c r="D20" s="78">
        <v>15160.65</v>
      </c>
    </row>
    <row r="21" spans="1:4" ht="47.25" x14ac:dyDescent="0.25">
      <c r="A21" s="77" t="s">
        <v>196</v>
      </c>
      <c r="B21" s="100">
        <v>20024.099999999999</v>
      </c>
      <c r="C21" s="78">
        <v>20825.07</v>
      </c>
      <c r="D21" s="78">
        <v>21658.07</v>
      </c>
    </row>
    <row r="22" spans="1:4" ht="63" x14ac:dyDescent="0.25">
      <c r="A22" s="77" t="s">
        <v>197</v>
      </c>
      <c r="B22" s="100">
        <v>6007.23</v>
      </c>
      <c r="C22" s="78">
        <v>6367.66</v>
      </c>
      <c r="D22" s="78">
        <v>6749.72</v>
      </c>
    </row>
    <row r="23" spans="1:4" ht="63" x14ac:dyDescent="0.25">
      <c r="A23" s="77" t="s">
        <v>198</v>
      </c>
      <c r="B23" s="100">
        <v>10512.65</v>
      </c>
      <c r="C23" s="78">
        <v>11143.41</v>
      </c>
      <c r="D23" s="78">
        <v>11812.02</v>
      </c>
    </row>
    <row r="24" spans="1:4" ht="63" x14ac:dyDescent="0.25">
      <c r="A24" s="77" t="s">
        <v>199</v>
      </c>
      <c r="B24" s="100">
        <v>15018.08</v>
      </c>
      <c r="C24" s="78">
        <v>15919.16</v>
      </c>
      <c r="D24" s="78">
        <v>16874.310000000001</v>
      </c>
    </row>
    <row r="25" spans="1:4" x14ac:dyDescent="0.25">
      <c r="A25" s="86"/>
      <c r="B25" s="102"/>
    </row>
    <row r="26" spans="1:4" ht="17.25" customHeight="1" x14ac:dyDescent="0.25">
      <c r="A26" s="85" t="s">
        <v>200</v>
      </c>
      <c r="B26" s="103" t="s">
        <v>201</v>
      </c>
    </row>
    <row r="27" spans="1:4" ht="19.5" customHeight="1" x14ac:dyDescent="0.25">
      <c r="A27" s="85" t="s">
        <v>202</v>
      </c>
      <c r="B27" s="103" t="s">
        <v>203</v>
      </c>
    </row>
    <row r="28" spans="1:4" ht="17.25" customHeight="1" x14ac:dyDescent="0.25">
      <c r="A28" s="85" t="s">
        <v>204</v>
      </c>
      <c r="B28" s="103" t="s">
        <v>205</v>
      </c>
    </row>
    <row r="30" spans="1:4" ht="36" customHeight="1" x14ac:dyDescent="0.25">
      <c r="A30" s="281" t="s">
        <v>206</v>
      </c>
      <c r="B30" s="282"/>
      <c r="C30" s="282"/>
      <c r="D30" s="282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91C8D-EA93-4890-97F8-402DECB3AC25}">
  <dimension ref="A1:K11"/>
  <sheetViews>
    <sheetView workbookViewId="0">
      <selection sqref="A1:K1"/>
    </sheetView>
  </sheetViews>
  <sheetFormatPr defaultRowHeight="15.75" x14ac:dyDescent="0.25"/>
  <cols>
    <col min="1" max="1" width="4" style="107" customWidth="1"/>
    <col min="2" max="2" width="17.140625" style="107" customWidth="1"/>
    <col min="3" max="3" width="22" style="107" customWidth="1"/>
    <col min="4" max="4" width="18.140625" style="107" customWidth="1"/>
    <col min="5" max="5" width="12.7109375" style="107" customWidth="1"/>
    <col min="6" max="6" width="17.42578125" style="107" customWidth="1"/>
    <col min="7" max="7" width="12.7109375" style="107" customWidth="1"/>
    <col min="8" max="8" width="17.7109375" style="107" customWidth="1"/>
    <col min="9" max="9" width="12" style="107" customWidth="1"/>
    <col min="10" max="10" width="18.7109375" style="107" customWidth="1"/>
    <col min="11" max="11" width="12" style="107" customWidth="1"/>
    <col min="12" max="16384" width="9.140625" style="107"/>
  </cols>
  <sheetData>
    <row r="1" spans="1:11" ht="36" customHeight="1" x14ac:dyDescent="0.25">
      <c r="A1" s="285" t="s">
        <v>221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9" t="s">
        <v>174</v>
      </c>
    </row>
    <row r="3" spans="1:11" x14ac:dyDescent="0.25">
      <c r="A3" s="283" t="s">
        <v>4</v>
      </c>
      <c r="B3" s="286" t="s">
        <v>207</v>
      </c>
      <c r="C3" s="286" t="s">
        <v>208</v>
      </c>
      <c r="D3" s="276" t="s">
        <v>209</v>
      </c>
      <c r="E3" s="276"/>
      <c r="F3" s="276"/>
      <c r="G3" s="276"/>
      <c r="H3" s="276" t="s">
        <v>210</v>
      </c>
      <c r="I3" s="276"/>
      <c r="J3" s="276"/>
      <c r="K3" s="276"/>
    </row>
    <row r="4" spans="1:11" x14ac:dyDescent="0.25">
      <c r="A4" s="283"/>
      <c r="B4" s="286"/>
      <c r="C4" s="286"/>
      <c r="D4" s="283" t="s">
        <v>211</v>
      </c>
      <c r="E4" s="283"/>
      <c r="F4" s="283" t="s">
        <v>212</v>
      </c>
      <c r="G4" s="283"/>
      <c r="H4" s="283" t="s">
        <v>211</v>
      </c>
      <c r="I4" s="283"/>
      <c r="J4" s="283" t="s">
        <v>212</v>
      </c>
      <c r="K4" s="283"/>
    </row>
    <row r="5" spans="1:11" ht="32.25" customHeight="1" x14ac:dyDescent="0.25">
      <c r="A5" s="283"/>
      <c r="B5" s="286"/>
      <c r="C5" s="286"/>
      <c r="D5" s="76" t="s">
        <v>213</v>
      </c>
      <c r="E5" s="76" t="s">
        <v>214</v>
      </c>
      <c r="F5" s="76" t="s">
        <v>213</v>
      </c>
      <c r="G5" s="76" t="s">
        <v>214</v>
      </c>
      <c r="H5" s="76" t="s">
        <v>213</v>
      </c>
      <c r="I5" s="76" t="s">
        <v>214</v>
      </c>
      <c r="J5" s="76" t="s">
        <v>213</v>
      </c>
      <c r="K5" s="76" t="s">
        <v>214</v>
      </c>
    </row>
    <row r="6" spans="1:11" ht="91.5" customHeight="1" x14ac:dyDescent="0.25">
      <c r="A6" s="110">
        <v>1</v>
      </c>
      <c r="B6" s="111" t="s">
        <v>215</v>
      </c>
      <c r="C6" s="111" t="s">
        <v>216</v>
      </c>
      <c r="D6" s="78">
        <f>950.572*1.049</f>
        <v>997.15002799999991</v>
      </c>
      <c r="E6" s="78">
        <v>598.29</v>
      </c>
      <c r="F6" s="78">
        <v>1047.01</v>
      </c>
      <c r="G6" s="78">
        <v>628.20000000000005</v>
      </c>
      <c r="H6" s="13">
        <v>1557.72</v>
      </c>
      <c r="I6" s="78">
        <v>854.1</v>
      </c>
      <c r="J6" s="78">
        <v>1494.67</v>
      </c>
      <c r="K6" s="78">
        <v>896.8</v>
      </c>
    </row>
    <row r="7" spans="1:11" ht="95.25" customHeight="1" x14ac:dyDescent="0.25">
      <c r="A7" s="110">
        <v>2</v>
      </c>
      <c r="B7" s="111" t="s">
        <v>217</v>
      </c>
      <c r="C7" s="111" t="s">
        <v>218</v>
      </c>
      <c r="D7" s="78">
        <f>786.877*1.049</f>
        <v>825.43397299999992</v>
      </c>
      <c r="E7" s="78">
        <v>495.26</v>
      </c>
      <c r="F7" s="78">
        <v>866.7</v>
      </c>
      <c r="G7" s="78">
        <v>520.02</v>
      </c>
      <c r="H7" s="13">
        <v>1291.27</v>
      </c>
      <c r="I7" s="78">
        <v>707.51</v>
      </c>
      <c r="J7" s="78">
        <v>1238.1500000000001</v>
      </c>
      <c r="K7" s="78">
        <v>742.89</v>
      </c>
    </row>
    <row r="8" spans="1:11" ht="93" customHeight="1" x14ac:dyDescent="0.25">
      <c r="A8" s="110">
        <v>3</v>
      </c>
      <c r="B8" s="111" t="s">
        <v>219</v>
      </c>
      <c r="C8" s="111" t="s">
        <v>220</v>
      </c>
      <c r="D8" s="78">
        <f>1246.364*1.049</f>
        <v>1307.4358359999999</v>
      </c>
      <c r="E8" s="78">
        <v>784.46</v>
      </c>
      <c r="F8" s="78">
        <v>1372.81</v>
      </c>
      <c r="G8" s="78">
        <v>823.68</v>
      </c>
      <c r="H8" s="13">
        <v>2049.64</v>
      </c>
      <c r="I8" s="78">
        <v>1120.6600000000001</v>
      </c>
      <c r="J8" s="78">
        <v>1961.15</v>
      </c>
      <c r="K8" s="78">
        <v>1176.69</v>
      </c>
    </row>
    <row r="10" spans="1:11" x14ac:dyDescent="0.25">
      <c r="A10" s="112" t="s">
        <v>80</v>
      </c>
      <c r="B10" s="284" t="s">
        <v>225</v>
      </c>
      <c r="C10" s="284"/>
      <c r="D10" s="284"/>
      <c r="E10" s="284"/>
      <c r="F10" s="284"/>
      <c r="G10" s="284"/>
      <c r="H10" s="284"/>
      <c r="I10" s="284"/>
      <c r="J10" s="284"/>
      <c r="K10" s="284"/>
    </row>
    <row r="11" spans="1:1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</sheetData>
  <mergeCells count="11">
    <mergeCell ref="J4:K4"/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БП тарифы АПП (7)</vt:lpstr>
      <vt:lpstr>БП тарифы АПП (3)</vt:lpstr>
      <vt:lpstr>Тарифы дисп. и ПО взр</vt:lpstr>
      <vt:lpstr>Тарифы дисп.и ПО дети (3)</vt:lpstr>
      <vt:lpstr>Дисп.взр.нас.репрод.возр. (4)</vt:lpstr>
      <vt:lpstr>Дисп.взр.нас.репрод.возр. (3)</vt:lpstr>
      <vt:lpstr>Тарифы углуб.дисп. (3)</vt:lpstr>
      <vt:lpstr>Мед. реабилитация</vt:lpstr>
      <vt:lpstr>Школа сах.диаб.</vt:lpstr>
      <vt:lpstr>СБ тарифы АПП</vt:lpstr>
      <vt:lpstr>'БП тарифы АПП (3)'!Заголовки_для_печати</vt:lpstr>
      <vt:lpstr>'БП тарифы АПП (7)'!Заголовки_для_печати</vt:lpstr>
      <vt:lpstr>'БП тарифы АПП (3)'!Область_печати</vt:lpstr>
      <vt:lpstr>'БП тарифы АПП (7)'!Область_печати</vt:lpstr>
      <vt:lpstr>'Дисп.взр.нас.репрод.возр. (3)'!Область_печати</vt:lpstr>
      <vt:lpstr>'Дисп.взр.нас.репрод.возр.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2024-08-28T13:53:11Z</cp:lastPrinted>
  <dcterms:created xsi:type="dcterms:W3CDTF">2023-12-29T12:42:30Z</dcterms:created>
  <dcterms:modified xsi:type="dcterms:W3CDTF">2024-08-28T13:53:16Z</dcterms:modified>
</cp:coreProperties>
</file>